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heet1" sheetId="1" state="visible" r:id="rId3"/>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<sst xmlns="http://schemas.openxmlformats.org/spreadsheetml/2006/main" count="356" uniqueCount="290">
  <si>
    <t xml:space="preserve">Форма № 3-НКРЕКП-газ-якість-розподіл (квартальна)</t>
  </si>
  <si>
    <t xml:space="preserve">ЗАТВЕРДЖЕНО</t>
  </si>
  <si>
    <t xml:space="preserve">Постанова Національної комісії, що здійснює державне регулювання у сферах енергетики та комунальних послуг</t>
  </si>
  <si>
    <t xml:space="preserve">10.11.2022 № 1416</t>
  </si>
  <si>
    <t xml:space="preserve"> ЗВІТНІСТЬ</t>
  </si>
  <si>
    <t xml:space="preserve">Звіт щодо показників комерційної якості надання послуг розподілу природного газу та надання компенсацій споживачам</t>
  </si>
  <si>
    <t xml:space="preserve">за</t>
  </si>
  <si>
    <t xml:space="preserve">ІІ</t>
  </si>
  <si>
    <t xml:space="preserve">квартал</t>
  </si>
  <si>
    <t xml:space="preserve">2025</t>
  </si>
  <si>
    <t xml:space="preserve">року</t>
  </si>
  <si>
    <t xml:space="preserve">Подають</t>
  </si>
  <si>
    <t xml:space="preserve">Строк надання</t>
  </si>
  <si>
    <t xml:space="preserve">Суб'єкти господарювання, що мають ліцензію на провадження господарської діяльності з розподілу природного газу, –</t>
  </si>
  <si>
    <t xml:space="preserve">До 30 числа місяця, наступного за звітним періодом</t>
  </si>
  <si>
    <t xml:space="preserve">Національній комісії, що здійснює державне регулювання у сферах енергетики та комунальних послуг</t>
  </si>
  <si>
    <t xml:space="preserve">Респондент:</t>
  </si>
  <si>
    <t xml:space="preserve">Найменування суб'єкта господарювання:</t>
  </si>
  <si>
    <t xml:space="preserve">ДНІПРОВСЬКА ФІЛІЯ ТОВ «ГАЗОРОЗПОДІЛЬНІ МЕРЕЖІ УКРАЇНИ»</t>
  </si>
  <si>
    <t xml:space="preserve">Офіційний вебсайт:</t>
  </si>
  <si>
    <t xml:space="preserve">dp.grmu.com.ua</t>
  </si>
  <si>
    <t xml:space="preserve">Код ЄДРПОУ:</t>
  </si>
  <si>
    <t xml:space="preserve">45087207</t>
  </si>
  <si>
    <t xml:space="preserve">Енергетичний ідентифікаційний код (EIC) учасника ринку:</t>
  </si>
  <si>
    <t xml:space="preserve">56XO000192F5R00X</t>
  </si>
  <si>
    <t xml:space="preserve">Місцезнаходження:</t>
  </si>
  <si>
    <t xml:space="preserve">(поштовий індекс, область/Автономна Республіка Крим, район, населений пункт, вулиця/провулок, площа тощо, № будинку/корпусу, № офісу)</t>
  </si>
  <si>
    <t xml:space="preserve">Розділ І. Інформація щодо показників комерційної якості надання послуг розподілу природного газу</t>
  </si>
  <si>
    <t xml:space="preserve">Код послуги</t>
  </si>
  <si>
    <t xml:space="preserve">Причини звернення відповідно до переліку</t>
  </si>
  <si>
    <t xml:space="preserve">Код рядка</t>
  </si>
  <si>
    <t xml:space="preserve">Загальна кількість за квартал, шт.</t>
  </si>
  <si>
    <t xml:space="preserve">Строк виконання послуги відповідно до законодавства</t>
  </si>
  <si>
    <t xml:space="preserve">Середній фактичний строк виконання послуги</t>
  </si>
  <si>
    <t xml:space="preserve">Кількість послуг (фактичний строк виконання яких був більший ніж зазначено у графі 2), шт.</t>
  </si>
  <si>
    <t xml:space="preserve">Відсоток послуг, наданих з перевищенням   установленого строку виконання, %</t>
  </si>
  <si>
    <t xml:space="preserve">А</t>
  </si>
  <si>
    <t xml:space="preserve">Б</t>
  </si>
  <si>
    <t xml:space="preserve">В</t>
  </si>
  <si>
    <t xml:space="preserve">S1</t>
  </si>
  <si>
    <t xml:space="preserve"> Приєднання об'єктів замовників (технічний доступ) до ГРМ, у тому числі:</t>
  </si>
  <si>
    <t xml:space="preserve">005</t>
  </si>
  <si>
    <t xml:space="preserve">S1.1</t>
  </si>
  <si>
    <t xml:space="preserve">    надання інформації щодо величин технічної потужності та вільної потужності для забезпечення нових приєднань (резерву потужності) у певній точці/ділянці ГРМ, визначеній замовником (п. 3 гл. 1 розділу V*):</t>
  </si>
  <si>
    <t xml:space="preserve">010</t>
  </si>
  <si>
    <t xml:space="preserve">10 роб. днів</t>
  </si>
  <si>
    <t xml:space="preserve">S1.2</t>
  </si>
  <si>
    <t xml:space="preserve">    надання замовнику рахунка на оплату за надання вихідних даних (документів), які необхідні для проведення гідравлічного розрахунку (п. 3 гл. 1 розділу V*)</t>
  </si>
  <si>
    <t xml:space="preserve">015</t>
  </si>
  <si>
    <t xml:space="preserve">S1.3</t>
  </si>
  <si>
    <t xml:space="preserve">    надання замовнику вихідних даних (документів), які необхідні для проведення гідравлічного розрахунку (п. 3 гл. 1 розділу V*)</t>
  </si>
  <si>
    <t xml:space="preserve">020</t>
  </si>
  <si>
    <t xml:space="preserve">S1.4</t>
  </si>
  <si>
    <t xml:space="preserve">    надання проєкту договору на приєднання, проєкту технічних умов приєднання та відповідних рахунків щодо їх оплати (п. 2 гл. 2 розділу V*)</t>
  </si>
  <si>
    <t xml:space="preserve">025</t>
  </si>
  <si>
    <t xml:space="preserve">S1.5</t>
  </si>
  <si>
    <t xml:space="preserve">    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 (п. 4 гл. 2 розділу V*)</t>
  </si>
  <si>
    <t xml:space="preserve">030</t>
  </si>
  <si>
    <t xml:space="preserve">15 днів</t>
  </si>
  <si>
    <t xml:space="preserve">S1.6</t>
  </si>
  <si>
    <t xml:space="preserve">   надання додаткової угоди до договору на приєднання, у якій визначається строк забезпечення послуги Оператора ГРМ з приєднання об'єкта замовника до ГРМ та вартість цієї послуги (п. 4 гл. 2 розділу V*)</t>
  </si>
  <si>
    <t xml:space="preserve">035</t>
  </si>
  <si>
    <t xml:space="preserve">S1.7</t>
  </si>
  <si>
    <t xml:space="preserve">   погодження проєкту внутрішнього газопостачання в частині організації вузла обліку або надання вичерпного переліку зауважень до нього (п. 8 гл. 2 розділу V*)</t>
  </si>
  <si>
    <t xml:space="preserve">040</t>
  </si>
  <si>
    <t xml:space="preserve">S1.8</t>
  </si>
  <si>
    <t xml:space="preserve">    надання послуги з приєднання до газорозподільної системи (стандартного приєднання та/або приєднання, що є нестандартним) (пп. 3 – 4 гл. 2 розділу V*)</t>
  </si>
  <si>
    <t xml:space="preserve">045</t>
  </si>
  <si>
    <t xml:space="preserve">протягом строку, визначеного договором на приєднання до ГРМ</t>
  </si>
  <si>
    <t xml:space="preserve">S1.9</t>
  </si>
  <si>
    <t xml:space="preserve">    забезпечення підключення об’єкта замовника до ГРМ (фізичне з’єднання газових мереж зовнішнього та внутрішнього газопостачання) (п. 9 – 11 гл. 2 розділу V*):</t>
  </si>
  <si>
    <t xml:space="preserve">050</t>
  </si>
  <si>
    <t xml:space="preserve">10 роб. днів (якщо договором на приєднання не встановлений більш пізній строк)</t>
  </si>
  <si>
    <t xml:space="preserve">S1.10</t>
  </si>
  <si>
    <t xml:space="preserve">    пуск газу в газові мережі внутрішнього газопостачання, у тому числі (пп. 9 – 11 гл. 2 розділу V*):</t>
  </si>
  <si>
    <t xml:space="preserve">065</t>
  </si>
  <si>
    <t xml:space="preserve">S1.10.1</t>
  </si>
  <si>
    <t xml:space="preserve">        у міській місцевості </t>
  </si>
  <si>
    <t xml:space="preserve">070</t>
  </si>
  <si>
    <t xml:space="preserve">5 роб. днів</t>
  </si>
  <si>
    <t xml:space="preserve">S1.10.2</t>
  </si>
  <si>
    <t xml:space="preserve">        у сільській місцевості</t>
  </si>
  <si>
    <t xml:space="preserve">075</t>
  </si>
  <si>
    <t xml:space="preserve">S2</t>
  </si>
  <si>
    <t xml:space="preserve">Комерційні умови доступу до газорозподільної системи:</t>
  </si>
  <si>
    <t xml:space="preserve">080</t>
  </si>
  <si>
    <t xml:space="preserve">S2.1</t>
  </si>
  <si>
    <t xml:space="preserve">    надання письмової форми договору розподілу природного газу, підписаного уповноваженою особою Оператора ГРМ (п. 4 гл. 3 розділу VI*)</t>
  </si>
  <si>
    <t xml:space="preserve">085</t>
  </si>
  <si>
    <t xml:space="preserve">S2.2</t>
  </si>
  <si>
    <t xml:space="preserve">    надання повідомлення споживачу про коригування персоніфікованих даних споживача, що зазначені у договорі розподілу природного газу (п. 6 гл. 3 розділу VI*)</t>
  </si>
  <si>
    <t xml:space="preserve">090</t>
  </si>
  <si>
    <t xml:space="preserve">S2.3</t>
  </si>
  <si>
    <t xml:space="preserve">    укладання договору розподілу природного газу з новим власником (надання (підтвердження) сформованої заяви-приєднання до умов договору розподілу природного газу) (п. 6 гл. 3 розділу VI*)</t>
  </si>
  <si>
    <t xml:space="preserve">095</t>
  </si>
  <si>
    <t xml:space="preserve">S2.4</t>
  </si>
  <si>
    <t xml:space="preserve">    повернення суми переплати споживачу за послугу розподілу природного газу (п. 6.6 розділу VI**)</t>
  </si>
  <si>
    <t xml:space="preserve">100</t>
  </si>
  <si>
    <t xml:space="preserve">S3</t>
  </si>
  <si>
    <t xml:space="preserve">Припинення/відновлення газопостачання:</t>
  </si>
  <si>
    <t xml:space="preserve">105</t>
  </si>
  <si>
    <t xml:space="preserve">S3.1</t>
  </si>
  <si>
    <t xml:space="preserve">   надання повідомлення про припинення газопостачання/розподілу природного газу на об’єкт побутового споживача у випадках, визначених пунктом 1 глави 7 розділу VI Кодексу ГРМ (п. 1 гл. 7 розділу VI*)</t>
  </si>
  <si>
    <t xml:space="preserve">110</t>
  </si>
  <si>
    <t xml:space="preserve">не менше ніж за 3 дні до дати припинення</t>
  </si>
  <si>
    <t xml:space="preserve">S3.2</t>
  </si>
  <si>
    <t xml:space="preserve">   відновлення газопостачання (розподілу природного газу) після усунення порушень (за їх наявності) і відшкодування Оператору ГРМ витрат на припинення та відновлення газопостачання (п. 6 гл. 7 розділу VI*):</t>
  </si>
  <si>
    <t xml:space="preserve">115</t>
  </si>
  <si>
    <t xml:space="preserve">S3.2.1</t>
  </si>
  <si>
    <t xml:space="preserve">        у міській місцевості</t>
  </si>
  <si>
    <t xml:space="preserve">120</t>
  </si>
  <si>
    <t xml:space="preserve">2 роб. дні</t>
  </si>
  <si>
    <t xml:space="preserve">S3.2.2</t>
  </si>
  <si>
    <t xml:space="preserve">125</t>
  </si>
  <si>
    <t xml:space="preserve">5 днів</t>
  </si>
  <si>
    <t xml:space="preserve">S3.3</t>
  </si>
  <si>
    <t xml:space="preserve">   тимчасове припинення розподілу природного газу побутового споживача, який не забезпечений лічильником газу, у тому числі (п. 3 гл. 4 розділу IX*):</t>
  </si>
  <si>
    <t xml:space="preserve">130</t>
  </si>
  <si>
    <t xml:space="preserve">S3.3.1</t>
  </si>
  <si>
    <t xml:space="preserve">135</t>
  </si>
  <si>
    <t xml:space="preserve">S3.3.2</t>
  </si>
  <si>
    <t xml:space="preserve">140</t>
  </si>
  <si>
    <t xml:space="preserve">S4</t>
  </si>
  <si>
    <t xml:space="preserve">Якість газу в газорозподільних системах:</t>
  </si>
  <si>
    <t xml:space="preserve">145</t>
  </si>
  <si>
    <t xml:space="preserve">S4.1</t>
  </si>
  <si>
    <t xml:space="preserve">   перевірка величини тиску та/або якісних показників газу, у тому числі (п. 5 гл. 2 розділу VIII*):</t>
  </si>
  <si>
    <t xml:space="preserve">150</t>
  </si>
  <si>
    <t xml:space="preserve">S4.1.1</t>
  </si>
  <si>
    <t xml:space="preserve">155</t>
  </si>
  <si>
    <t xml:space="preserve">S4.1.2</t>
  </si>
  <si>
    <t xml:space="preserve">160</t>
  </si>
  <si>
    <t xml:space="preserve">S4.2</t>
  </si>
  <si>
    <t xml:space="preserve">    надання підтвердних документів щодо ФХП природного газу (п. 5 гл. 2 розділу VIII*)</t>
  </si>
  <si>
    <t xml:space="preserve">165</t>
  </si>
  <si>
    <t xml:space="preserve">S5</t>
  </si>
  <si>
    <t xml:space="preserve">Комерційний та приладовий облік природного газу:</t>
  </si>
  <si>
    <t xml:space="preserve">170</t>
  </si>
  <si>
    <t xml:space="preserve">S5.1</t>
  </si>
  <si>
    <t xml:space="preserve">    Звіряння фактично використаних об'єктом побутового споживача об'ємів природного газу із складанням відповідного акта (п. 6 гл. 4 розділу IX*)</t>
  </si>
  <si>
    <t xml:space="preserve">175</t>
  </si>
  <si>
    <t xml:space="preserve">15 роб. днів</t>
  </si>
  <si>
    <t xml:space="preserve">S5.2</t>
  </si>
  <si>
    <t xml:space="preserve">    позачергова або експертна повірка ЗВТ, якщо ініціатором був споживач, та у випадку її проведення Оператором ГРМ (п. 5 гл. 11 розділу X*)</t>
  </si>
  <si>
    <t xml:space="preserve">180</t>
  </si>
  <si>
    <t xml:space="preserve">S5.3</t>
  </si>
  <si>
    <t xml:space="preserve">     експертиза ЗВТ та/або пломби, ініційована споживачем (крім випадку проведення експертизи ЗВТ та/або пломби суб'єктами судово-експертної діяльності) (п. 2 гл. 10 розділу X*)</t>
  </si>
  <si>
    <t xml:space="preserve">185</t>
  </si>
  <si>
    <t xml:space="preserve">S6</t>
  </si>
  <si>
    <t xml:space="preserve">Розгляд письмового звернення споживача (у тому числі електронного звернення побутового споживача) (стаття 20***, пп. 23 п. 2.2 гл. 2****), зокрема:</t>
  </si>
  <si>
    <t xml:space="preserve">190</t>
  </si>
  <si>
    <t xml:space="preserve">S6.1</t>
  </si>
  <si>
    <t xml:space="preserve">    окрім звернень щодо правильності рахунка/нарахувань за послуги розподілу природного газу та щодо припинення/обмеження газопостачання (розподілу природного газу) на об’єкт споживача</t>
  </si>
  <si>
    <t xml:space="preserve">195</t>
  </si>
  <si>
    <t xml:space="preserve">30 днів</t>
  </si>
  <si>
    <t xml:space="preserve">S6.2</t>
  </si>
  <si>
    <t xml:space="preserve">    для звернень щодо правильності рахунка/нарахувань за послуги розподілу природного газу</t>
  </si>
  <si>
    <t xml:space="preserve">200</t>
  </si>
  <si>
    <t xml:space="preserve">S6.3</t>
  </si>
  <si>
    <t xml:space="preserve">    для звернень щодо припинення/обмеження газопостачання (розподілу природного газу) на об’єкт споживача</t>
  </si>
  <si>
    <t xml:space="preserve">205</t>
  </si>
  <si>
    <t xml:space="preserve">S7</t>
  </si>
  <si>
    <t xml:space="preserve">Розгляд акта про порушення комісією з розгляду актів про порушення Оператора ГРМ (крім випадку очікування результатів експертизи ЗВТ, яка проводиться суб'єктами судово-експертної діяльності, діяльність яких регулюється Законом України «Про судову експертизу») (п. 8 гл. 5 розділу XІ*)</t>
  </si>
  <si>
    <t xml:space="preserve">210</t>
  </si>
  <si>
    <t xml:space="preserve">2 місяці</t>
  </si>
  <si>
    <t xml:space="preserve">Разом</t>
  </si>
  <si>
    <t xml:space="preserve">215</t>
  </si>
  <si>
    <t xml:space="preserve">продовження форми № 3-НКРЕКП-якість-розподіл (квартальна)</t>
  </si>
  <si>
    <t xml:space="preserve">Розділ ІІ. Інформація щодо дотримання мінімальних стандартів якості послуг розподілу природного газу та сум наданих компенсацій споживачам (замовникам)</t>
  </si>
  <si>
    <t xml:space="preserve">Підпункт пункту 2.2 глави 2 Стандартів та вимог****</t>
  </si>
  <si>
    <t xml:space="preserve">Мінімальний стандарт якості послуг розподілу природного газу</t>
  </si>
  <si>
    <t xml:space="preserve">Сума компенсацій, надана споживачам, грн </t>
  </si>
  <si>
    <t xml:space="preserve">Кількість випадків надання компенсації споживачам (замовникам)</t>
  </si>
  <si>
    <t xml:space="preserve">Г</t>
  </si>
  <si>
    <t xml:space="preserve">Пп. 1</t>
  </si>
  <si>
    <t xml:space="preserve">Надання інформації щодо величин технічної потужності та вільної потужності для забезпечення нових приєднань (резерву потужності) у певній точці/ділянці ГРМ, визначеній замовником</t>
  </si>
  <si>
    <t xml:space="preserve">220</t>
  </si>
  <si>
    <t xml:space="preserve">Пп. 2</t>
  </si>
  <si>
    <t xml:space="preserve">Надання замовнику рахунка на оплату за надання вихідних даних (документів), які необхідні для проведення гідравлічного розрахунку</t>
  </si>
  <si>
    <t xml:space="preserve">225</t>
  </si>
  <si>
    <t xml:space="preserve">Пп. 3</t>
  </si>
  <si>
    <t xml:space="preserve">Надання замовнику вихідних даних (документів), які необхідні для проведення гідравлічного розрахунку</t>
  </si>
  <si>
    <t xml:space="preserve">230</t>
  </si>
  <si>
    <t xml:space="preserve">Пп. 4</t>
  </si>
  <si>
    <t xml:space="preserve">Надання проєкту договору на приєднання, проєкту технічних умов приєднання та відповідних рахунків щодо їх оплати</t>
  </si>
  <si>
    <t xml:space="preserve">235</t>
  </si>
  <si>
    <t xml:space="preserve">Пп. 5</t>
  </si>
  <si>
    <t xml:space="preserve">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t>
  </si>
  <si>
    <t xml:space="preserve">240</t>
  </si>
  <si>
    <t xml:space="preserve">Пп. 6</t>
  </si>
  <si>
    <t xml:space="preserve">Надання додаткової угоди до договору на приєднання, у якій визначається строк забезпечення послуги Оператора ГРМ з приєднання об'єкта замовника до ГРМ та вартість цієї послуги</t>
  </si>
  <si>
    <t xml:space="preserve">245</t>
  </si>
  <si>
    <t xml:space="preserve">Пп. 7</t>
  </si>
  <si>
    <t xml:space="preserve">Погодження проєкту внутрішнього газопостачання в частині організації вузла обліку або надання вичерпного переліку зауважень до нього</t>
  </si>
  <si>
    <t xml:space="preserve">250</t>
  </si>
  <si>
    <t xml:space="preserve">Пп. 8</t>
  </si>
  <si>
    <t xml:space="preserve">Надання послуги з приєднання до газорозподільної системи (стандартного приєднання та/або приєднання, що є нестандартним) </t>
  </si>
  <si>
    <t xml:space="preserve">255</t>
  </si>
  <si>
    <t xml:space="preserve">Пп. 9</t>
  </si>
  <si>
    <t xml:space="preserve">Забезпечення підключення об’єкта замовника до ГРМ (фізичне з’єднання газових мереж зовнішнього та внутрішнього газопостачання)</t>
  </si>
  <si>
    <t xml:space="preserve">260</t>
  </si>
  <si>
    <t xml:space="preserve">Пп. 10</t>
  </si>
  <si>
    <t xml:space="preserve">Пуск газу в газові мережі внутрішнього газопостачання</t>
  </si>
  <si>
    <t xml:space="preserve">275</t>
  </si>
  <si>
    <t xml:space="preserve">Пп. 10 абз. 2</t>
  </si>
  <si>
    <t xml:space="preserve">у міській місцевості</t>
  </si>
  <si>
    <t xml:space="preserve">280</t>
  </si>
  <si>
    <t xml:space="preserve">Пп. 10 абз. 3</t>
  </si>
  <si>
    <t xml:space="preserve">у сільській місцевості</t>
  </si>
  <si>
    <t xml:space="preserve">285</t>
  </si>
  <si>
    <t xml:space="preserve">Пп. 11</t>
  </si>
  <si>
    <t xml:space="preserve">Надання письмової форми договору розподілу природного газу, підписаного уповноваженою особою Оператора ГРМ</t>
  </si>
  <si>
    <t xml:space="preserve">290</t>
  </si>
  <si>
    <t xml:space="preserve">Пп. 12</t>
  </si>
  <si>
    <t xml:space="preserve">Надання повідомлення споживачу про коригування персоніфікованих даних споживача, що зазначені у договорі розподілу природного газу</t>
  </si>
  <si>
    <t xml:space="preserve">295</t>
  </si>
  <si>
    <t xml:space="preserve">Пп. 13</t>
  </si>
  <si>
    <t xml:space="preserve">Укладання договору розподілу природного газу з новим власником (надання (підтвердження) сформованої заяви-приєднання до умов договору розподілу природного газу)</t>
  </si>
  <si>
    <t xml:space="preserve">300</t>
  </si>
  <si>
    <t xml:space="preserve">Пп. 14</t>
  </si>
  <si>
    <t xml:space="preserve">Повернення суми переплати споживачу за послугу з розподілу природного газу</t>
  </si>
  <si>
    <t xml:space="preserve">305</t>
  </si>
  <si>
    <t xml:space="preserve">Пп. 15</t>
  </si>
  <si>
    <t xml:space="preserve">Надання повідомлення про припинення газопостачання/розподілу природного газу на об’єкт побутового споживача у випадках, визначених пунктом 1 глави 7 розділу VI Кодексу ГРМ*</t>
  </si>
  <si>
    <t xml:space="preserve">310</t>
  </si>
  <si>
    <t xml:space="preserve">Пп. 16</t>
  </si>
  <si>
    <t xml:space="preserve">Відновлення газопостачання (розподілу природного газу) після усунення порушень (за їх наявності) і відшкодування Оператору ГРМ витрат на припинення та відновлення газопостачання</t>
  </si>
  <si>
    <t xml:space="preserve">315</t>
  </si>
  <si>
    <t xml:space="preserve">Пп. 16 абз. 2</t>
  </si>
  <si>
    <t xml:space="preserve">320</t>
  </si>
  <si>
    <t xml:space="preserve">Пп. 16 абз. 3</t>
  </si>
  <si>
    <t xml:space="preserve">325</t>
  </si>
  <si>
    <t xml:space="preserve">Пп. 17</t>
  </si>
  <si>
    <t xml:space="preserve">Тимчасове припинення розподілу природного газу побутового споживача, який не забезпечений лічильником газу</t>
  </si>
  <si>
    <t xml:space="preserve">330</t>
  </si>
  <si>
    <t xml:space="preserve">Пп. 17 абз. 2</t>
  </si>
  <si>
    <t xml:space="preserve">335</t>
  </si>
  <si>
    <t xml:space="preserve">Пп. 17 абз. 3</t>
  </si>
  <si>
    <t xml:space="preserve">340</t>
  </si>
  <si>
    <t xml:space="preserve">Пп. 18</t>
  </si>
  <si>
    <t xml:space="preserve">Перевірка величини тиску та/або якісних показників газу</t>
  </si>
  <si>
    <t xml:space="preserve">345</t>
  </si>
  <si>
    <t xml:space="preserve">Пп. 18 абз. 2</t>
  </si>
  <si>
    <t xml:space="preserve">350</t>
  </si>
  <si>
    <t xml:space="preserve">Пп. 18 абз. 3</t>
  </si>
  <si>
    <t xml:space="preserve">355</t>
  </si>
  <si>
    <t xml:space="preserve">Пп. 19</t>
  </si>
  <si>
    <t xml:space="preserve">Надання підтвердних документів щодо ФХП природного газу</t>
  </si>
  <si>
    <t xml:space="preserve">360</t>
  </si>
  <si>
    <t xml:space="preserve">Пп. 20</t>
  </si>
  <si>
    <t xml:space="preserve">Звіряння фактично використаних об'єктом побутового споживача об'ємів природного газу із складанням відповідного акта</t>
  </si>
  <si>
    <t xml:space="preserve">365</t>
  </si>
  <si>
    <t xml:space="preserve">Пп. 21</t>
  </si>
  <si>
    <t xml:space="preserve">Позачергова або експертна повірка ЗВТ, якщо її ініціатором є споживач, та у випадку її проведення Оператором ГРМ</t>
  </si>
  <si>
    <t xml:space="preserve">370</t>
  </si>
  <si>
    <t xml:space="preserve">Пп. 22</t>
  </si>
  <si>
    <t xml:space="preserve">Експертиза ЗВТ та/або пломби, ініційована споживачем (крім випадку проведення експертизи ЗВТ та/або пломби суб'єктами судово-експертної діяльності)</t>
  </si>
  <si>
    <t xml:space="preserve">375</t>
  </si>
  <si>
    <t xml:space="preserve">Пп. 23</t>
  </si>
  <si>
    <t xml:space="preserve">Розгляд письмового звернення споживача (у тому числі електронного звернення побутового споживача)</t>
  </si>
  <si>
    <t xml:space="preserve">380</t>
  </si>
  <si>
    <t xml:space="preserve">Пп. 23 абз. 2</t>
  </si>
  <si>
    <t xml:space="preserve">окрім звернень щодо правильності рахунка/нарахувань за послуги розподілу природного газу та щодо припинення/обмеження газопостачання (розподілу природного газу) на об’єкт споживача</t>
  </si>
  <si>
    <t xml:space="preserve">385</t>
  </si>
  <si>
    <t xml:space="preserve">Пп. 23 абз. 3</t>
  </si>
  <si>
    <t xml:space="preserve">для звернень щодо правильності рахунка/нарахувань за послуги розподілу природного газу</t>
  </si>
  <si>
    <t xml:space="preserve">390</t>
  </si>
  <si>
    <t xml:space="preserve">Пп. 23 абз. 4</t>
  </si>
  <si>
    <t xml:space="preserve">для звернень щодо припинення/обмеження газопостачання (розподілу природного газу) на об’єкт споживача</t>
  </si>
  <si>
    <t xml:space="preserve">395</t>
  </si>
  <si>
    <t xml:space="preserve">Пп. 24</t>
  </si>
  <si>
    <t xml:space="preserve">Розгляд акта про порушення комісією з розгляду актів про порушення Оператора ГРМ (крім випадку очікування результатів експертизи ЗВТ, яка проводиться суб'єктами судово-експертної діяльності, діяльність яких регулюється Законом України «Про судову експертизу»)</t>
  </si>
  <si>
    <t xml:space="preserve">400</t>
  </si>
  <si>
    <t xml:space="preserve">405</t>
  </si>
  <si>
    <t xml:space="preserve">* Кодекс газорозподільних систем, затверджений постановою НКРЕКП від 30 вересня 2015 року № 2494, зареєстрований у Міністерстві юстиції України</t>
  </si>
  <si>
    <t xml:space="preserve">06 листопада 2015 року за № 1379/27824. </t>
  </si>
  <si>
    <t xml:space="preserve">** Типовий договір розподілу природного газу, затверджений постановою НКРЕКП від 30 вересня 2015 року № 2498, зареєстрований у Міністерстві юстиції України</t>
  </si>
  <si>
    <t xml:space="preserve">06 листопада 2015 року за № 1384/27829. </t>
  </si>
  <si>
    <t xml:space="preserve">*** Закон України «Про звернення громадян».</t>
  </si>
  <si>
    <t xml:space="preserve">**** Мінімальні стандарти та вимоги до якості обслуговування споживачів природного газу та порядок надання компенсації споживачам за їх недотримання, 
затверджені постановою НКРЕКП від 21 вересня 2017 року  № 1156 (у редакції постанови НКРЕКП від 10 листопада 2022 року № 1415).</t>
  </si>
  <si>
    <t xml:space="preserve">Керівник  (власник) суб'єкта господарювання</t>
  </si>
  <si>
    <t xml:space="preserve">Богдан ПОП'ЮК</t>
  </si>
  <si>
    <t xml:space="preserve">(П. І. Б.)</t>
  </si>
  <si>
    <t xml:space="preserve">Виконавець</t>
  </si>
  <si>
    <t xml:space="preserve">Ольга ЛОМАКІНА</t>
  </si>
  <si>
    <t xml:space="preserve">Телефон:</t>
  </si>
  <si>
    <t xml:space="preserve">(056) 787-81-13</t>
  </si>
  <si>
    <t xml:space="preserve">Факс:</t>
  </si>
  <si>
    <t xml:space="preserve">Електронна пошта:</t>
  </si>
  <si>
    <t xml:space="preserve">office.dp@grmu.com.ua</t>
  </si>
</sst>
</file>

<file path=xl/styles.xml><?xml version="1.0" encoding="utf-8"?>
<styleSheet xmlns="http://schemas.openxmlformats.org/spreadsheetml/2006/main">
  <numFmts count="7">
    <numFmt numFmtId="164" formatCode="General"/>
    <numFmt numFmtId="165" formatCode="@"/>
    <numFmt numFmtId="166" formatCode="0"/>
    <numFmt numFmtId="167" formatCode="0.00"/>
    <numFmt numFmtId="168" formatCode="#,###"/>
    <numFmt numFmtId="169" formatCode="0.00%"/>
    <numFmt numFmtId="170" formatCode="_-* #,##0.00_-;\-* #,##0.00_-;_-* \-??_-;_-@_-"/>
  </numFmts>
  <fonts count="20">
    <font>
      <sz val="11"/>
      <color theme="1"/>
      <name val="Calibri"/>
      <family val="2"/>
      <charset val="1"/>
    </font>
    <font>
      <sz val="10"/>
      <name val="Arial"/>
      <family val="0"/>
      <charset val="204"/>
    </font>
    <font>
      <sz val="10"/>
      <name val="Arial"/>
      <family val="0"/>
      <charset val="204"/>
    </font>
    <font>
      <sz val="10"/>
      <name val="Arial"/>
      <family val="0"/>
      <charset val="204"/>
    </font>
    <font>
      <sz val="9"/>
      <name val="Arial Cyr"/>
      <family val="0"/>
      <charset val="204"/>
    </font>
    <font>
      <b val="true"/>
      <sz val="12"/>
      <color theme="1"/>
      <name val="Times New Roman"/>
      <family val="1"/>
      <charset val="204"/>
    </font>
    <font>
      <sz val="12"/>
      <color theme="1"/>
      <name val="Times New Roman"/>
      <family val="1"/>
      <charset val="204"/>
    </font>
    <font>
      <sz val="12"/>
      <name val="Times New Roman"/>
      <family val="1"/>
      <charset val="204"/>
    </font>
    <font>
      <b val="true"/>
      <sz val="16"/>
      <color theme="1"/>
      <name val="Times New Roman"/>
      <family val="1"/>
      <charset val="204"/>
    </font>
    <font>
      <b val="true"/>
      <sz val="14"/>
      <color theme="1"/>
      <name val="Times New Roman"/>
      <family val="1"/>
      <charset val="204"/>
    </font>
    <font>
      <b val="true"/>
      <sz val="14"/>
      <color rgb="FFFF0000"/>
      <name val="Times New Roman"/>
      <family val="1"/>
      <charset val="204"/>
    </font>
    <font>
      <sz val="11"/>
      <color theme="1"/>
      <name val="Times New Roman"/>
      <family val="1"/>
      <charset val="204"/>
    </font>
    <font>
      <sz val="12"/>
      <color theme="1"/>
      <name val="Calibri"/>
      <family val="2"/>
      <charset val="204"/>
    </font>
    <font>
      <b val="true"/>
      <sz val="12"/>
      <name val="Times New Roman"/>
      <family val="1"/>
      <charset val="204"/>
    </font>
    <font>
      <sz val="10"/>
      <name val="Times New Roman"/>
      <family val="1"/>
      <charset val="204"/>
    </font>
    <font>
      <sz val="11"/>
      <name val="Times New Roman"/>
      <family val="1"/>
      <charset val="204"/>
    </font>
    <font>
      <b val="true"/>
      <sz val="26"/>
      <color rgb="FFFF0000"/>
      <name val="Times New Roman"/>
      <family val="1"/>
      <charset val="204"/>
    </font>
    <font>
      <sz val="11"/>
      <name val="Arial Cyr"/>
      <family val="0"/>
      <charset val="204"/>
    </font>
    <font>
      <sz val="12"/>
      <name val="Arial Cyr"/>
      <family val="0"/>
      <charset val="204"/>
    </font>
    <font>
      <sz val="9"/>
      <name val="Times New Roman"/>
      <family val="1"/>
      <charset val="204"/>
    </font>
  </fonts>
  <fills count="7">
    <fill>
      <patternFill patternType="none"/>
    </fill>
    <fill>
      <patternFill patternType="gray125"/>
    </fill>
    <fill>
      <patternFill patternType="solid">
        <fgColor theme="0"/>
        <bgColor rgb="FFF2F2F2"/>
      </patternFill>
    </fill>
    <fill>
      <patternFill patternType="solid">
        <fgColor theme="6" tint="0.7999"/>
        <bgColor rgb="FFF2F2F2"/>
      </patternFill>
    </fill>
    <fill>
      <patternFill patternType="solid">
        <fgColor theme="8" tint="0.7999"/>
        <bgColor rgb="FFEDEDED"/>
      </patternFill>
    </fill>
    <fill>
      <patternFill patternType="solid">
        <fgColor rgb="FFFFFF99"/>
        <bgColor rgb="FFF2F2F2"/>
      </patternFill>
    </fill>
    <fill>
      <patternFill patternType="solid">
        <fgColor theme="0" tint="-0.05"/>
        <bgColor rgb="FFEDEDED"/>
      </patternFill>
    </fill>
  </fills>
  <borders count="18">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style="thin"/>
      <top/>
      <bottom style="thin"/>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right style="medium"/>
      <top/>
      <bottom style="thin"/>
      <diagonal/>
    </border>
    <border diagonalUp="false" diagonalDown="false">
      <left/>
      <right style="medium"/>
      <top style="thin"/>
      <bottom style="thin"/>
      <diagonal/>
    </border>
    <border diagonalUp="false" diagonalDown="false">
      <left style="medium"/>
      <right/>
      <top/>
      <bottom style="medium"/>
      <diagonal/>
    </border>
    <border diagonalUp="false" diagonalDown="false">
      <left/>
      <right/>
      <top/>
      <bottom style="medium"/>
      <diagonal/>
    </border>
    <border diagonalUp="false" diagonalDown="false">
      <left/>
      <right style="medium"/>
      <top style="thin"/>
      <bottom style="medium"/>
      <diagonal/>
    </border>
    <border diagonalUp="false" diagonalDown="false">
      <left style="thin"/>
      <right/>
      <top style="thin"/>
      <bottom style="thin"/>
      <diagonal/>
    </border>
    <border diagonalUp="true" diagonalDown="true">
      <left style="thin"/>
      <right style="thin"/>
      <top style="thin"/>
      <bottom style="thin"/>
      <diagonal style="thin"/>
    </border>
    <border diagonalUp="false" diagonalDown="false">
      <left style="thin"/>
      <right/>
      <top style="thin"/>
      <bottom/>
      <diagonal/>
    </border>
    <border diagonalUp="false" diagonalDown="false">
      <left/>
      <right/>
      <top style="thin"/>
      <bottom/>
      <diagonal/>
    </border>
    <border diagonalUp="false" diagonalDown="false">
      <left/>
      <right/>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0" fontId="0" fillId="0" borderId="0" applyFont="true" applyBorder="false" applyAlignment="true" applyProtection="false">
      <alignment horizontal="general" vertical="bottom" textRotation="0" wrapText="false" indent="0" shrinkToFit="false"/>
    </xf>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1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left" vertical="bottom" textRotation="0" wrapText="true" indent="0" shrinkToFit="false"/>
      <protection locked="true" hidden="false"/>
    </xf>
    <xf numFmtId="164" fontId="6" fillId="0" borderId="0" xfId="0" applyFont="true" applyBorder="true" applyAlignment="true" applyProtection="false">
      <alignment horizontal="left" vertical="bottom" textRotation="0" wrapText="true" indent="0" shrinkToFit="false"/>
      <protection locked="true" hidden="false"/>
    </xf>
    <xf numFmtId="164" fontId="6" fillId="0" borderId="0" xfId="0" applyFont="true" applyBorder="true" applyAlignment="true" applyProtection="false">
      <alignment horizontal="left" vertical="center" textRotation="0" wrapText="true" indent="0" shrinkToFit="false"/>
      <protection locked="true" hidden="false"/>
    </xf>
    <xf numFmtId="164" fontId="7" fillId="0" borderId="0" xfId="0" applyFont="true" applyBorder="true" applyAlignment="true" applyProtection="false">
      <alignment horizontal="left" vertical="bottom" textRotation="0" wrapText="true" indent="0" shrinkToFit="false"/>
      <protection locked="true" hidden="false"/>
    </xf>
    <xf numFmtId="164" fontId="7" fillId="0" borderId="0" xfId="0" applyFont="true" applyBorder="false" applyAlignment="true" applyProtection="false">
      <alignment horizontal="left"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true" indent="0" shrinkToFit="false"/>
      <protection locked="true" hidden="false"/>
    </xf>
    <xf numFmtId="165" fontId="5" fillId="0" borderId="0" xfId="0" applyFont="true" applyBorder="false" applyAlignment="true" applyProtection="false">
      <alignment horizontal="center" vertical="center" textRotation="0" wrapText="false" indent="0" shrinkToFit="false"/>
      <protection locked="true" hidden="false"/>
    </xf>
    <xf numFmtId="164" fontId="5" fillId="0" borderId="0" xfId="0" applyFont="true" applyBorder="false" applyAlignment="true" applyProtection="false">
      <alignment horizontal="general" vertical="top" textRotation="0" wrapText="false" indent="0" shrinkToFit="false"/>
      <protection locked="true" hidden="false"/>
    </xf>
    <xf numFmtId="164" fontId="5" fillId="2" borderId="0" xfId="0" applyFont="true" applyBorder="false" applyAlignment="true" applyProtection="false">
      <alignment horizontal="right" vertical="center" textRotation="0" wrapText="true" indent="0" shrinkToFit="false"/>
      <protection locked="true" hidden="false"/>
    </xf>
    <xf numFmtId="164" fontId="5" fillId="3" borderId="0" xfId="0" applyFont="true" applyBorder="false" applyAlignment="true" applyProtection="true">
      <alignment horizontal="center" vertical="center" textRotation="0" wrapText="false" indent="0" shrinkToFit="false"/>
      <protection locked="false" hidden="false"/>
    </xf>
    <xf numFmtId="164" fontId="5" fillId="2" borderId="0" xfId="0" applyFont="true" applyBorder="false" applyAlignment="true" applyProtection="false">
      <alignment horizontal="center" vertical="center" textRotation="0" wrapText="false" indent="0" shrinkToFit="false"/>
      <protection locked="true" hidden="false"/>
    </xf>
    <xf numFmtId="165" fontId="9" fillId="3" borderId="0" xfId="0" applyFont="true" applyBorder="false" applyAlignment="true" applyProtection="true">
      <alignment horizontal="center" vertical="center" textRotation="0" wrapText="false" indent="0" shrinkToFit="false"/>
      <protection locked="false" hidden="false"/>
    </xf>
    <xf numFmtId="164" fontId="5" fillId="2" borderId="0" xfId="0" applyFont="true" applyBorder="false" applyAlignment="true" applyProtection="false">
      <alignment horizontal="center" vertical="center" textRotation="0" wrapText="tru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8" fillId="2" borderId="0" xfId="0" applyFont="true" applyBorder="false" applyAlignment="true" applyProtection="false">
      <alignment horizontal="center" vertical="bottom" textRotation="0" wrapText="false" indent="0" shrinkToFit="false"/>
      <protection locked="true" hidden="false"/>
    </xf>
    <xf numFmtId="164" fontId="8" fillId="0" borderId="0" xfId="0" applyFont="true" applyBorder="false" applyAlignment="true" applyProtection="false">
      <alignment horizontal="center"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general" vertical="top"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5" fontId="6"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6" fillId="0" borderId="1" xfId="0" applyFont="true" applyBorder="true" applyAlignment="true" applyProtection="false">
      <alignment horizontal="left" vertical="bottom" textRotation="0" wrapText="false" indent="0" shrinkToFit="false"/>
      <protection locked="true" hidden="false"/>
    </xf>
    <xf numFmtId="164" fontId="6" fillId="0" borderId="1" xfId="0" applyFont="true" applyBorder="true" applyAlignment="true" applyProtection="false">
      <alignment horizontal="center" vertical="bottom" textRotation="0" wrapText="false" indent="0" shrinkToFit="false"/>
      <protection locked="true" hidden="false"/>
    </xf>
    <xf numFmtId="164" fontId="6" fillId="0" borderId="2" xfId="0" applyFont="true" applyBorder="true" applyAlignment="true" applyProtection="false">
      <alignment horizontal="left" vertical="center" textRotation="0" wrapText="true" indent="0" shrinkToFit="false"/>
      <protection locked="true" hidden="false"/>
    </xf>
    <xf numFmtId="164" fontId="6" fillId="0" borderId="1" xfId="0" applyFont="true" applyBorder="true" applyAlignment="true" applyProtection="false">
      <alignment horizontal="center" vertical="center" textRotation="0" wrapText="true" indent="0" shrinkToFit="false"/>
      <protection locked="true" hidden="false"/>
    </xf>
    <xf numFmtId="164" fontId="6" fillId="0" borderId="3" xfId="0" applyFont="true" applyBorder="true" applyAlignment="true" applyProtection="false">
      <alignment horizontal="left" vertical="center" textRotation="0" wrapText="true" indent="0" shrinkToFit="false"/>
      <protection locked="true" hidden="false"/>
    </xf>
    <xf numFmtId="165" fontId="6" fillId="0" borderId="0" xfId="0" applyFont="true" applyBorder="false" applyAlignment="true" applyProtection="false">
      <alignment horizontal="left" vertical="top" textRotation="0" wrapText="false" indent="0" shrinkToFit="false"/>
      <protection locked="true" hidden="false"/>
    </xf>
    <xf numFmtId="165" fontId="6" fillId="2" borderId="4" xfId="0" applyFont="true" applyBorder="true" applyAlignment="true" applyProtection="false">
      <alignment horizontal="left" vertical="center" textRotation="0" wrapText="true" indent="0" shrinkToFit="false"/>
      <protection locked="true" hidden="false"/>
    </xf>
    <xf numFmtId="164" fontId="6" fillId="2" borderId="5" xfId="0" applyFont="true" applyBorder="true" applyAlignment="true" applyProtection="false">
      <alignment horizontal="center" vertical="center" textRotation="0" wrapText="false" indent="0" shrinkToFit="false"/>
      <protection locked="true" hidden="false"/>
    </xf>
    <xf numFmtId="164" fontId="6" fillId="2" borderId="5" xfId="0" applyFont="true" applyBorder="true" applyAlignment="false" applyProtection="false">
      <alignment horizontal="general" vertical="bottom" textRotation="0" wrapText="false" indent="0" shrinkToFit="false"/>
      <protection locked="true" hidden="false"/>
    </xf>
    <xf numFmtId="164" fontId="12" fillId="2" borderId="5" xfId="0" applyFont="true" applyBorder="true" applyAlignment="false" applyProtection="false">
      <alignment horizontal="general" vertical="bottom" textRotation="0" wrapText="false" indent="0" shrinkToFit="false"/>
      <protection locked="true" hidden="false"/>
    </xf>
    <xf numFmtId="164" fontId="12" fillId="2" borderId="6" xfId="0" applyFont="true" applyBorder="true" applyAlignment="false" applyProtection="false">
      <alignment horizontal="general" vertical="bottom" textRotation="0" wrapText="false" indent="0" shrinkToFit="false"/>
      <protection locked="true" hidden="false"/>
    </xf>
    <xf numFmtId="164" fontId="6" fillId="2" borderId="7" xfId="0" applyFont="true" applyBorder="true" applyAlignment="true" applyProtection="false">
      <alignment horizontal="left" vertical="center" textRotation="0" wrapText="true" indent="0" shrinkToFit="false"/>
      <protection locked="true" hidden="false"/>
    </xf>
    <xf numFmtId="165" fontId="7" fillId="3" borderId="8" xfId="0" applyFont="true" applyBorder="true" applyAlignment="true" applyProtection="true">
      <alignment horizontal="center" vertical="center" textRotation="0" wrapText="true" indent="0" shrinkToFit="false"/>
      <protection locked="false" hidden="false"/>
    </xf>
    <xf numFmtId="165" fontId="6" fillId="2" borderId="7" xfId="0" applyFont="true" applyBorder="true" applyAlignment="true" applyProtection="false">
      <alignment horizontal="left" vertical="center" textRotation="0" wrapText="true" indent="0" shrinkToFit="false"/>
      <protection locked="true" hidden="false"/>
    </xf>
    <xf numFmtId="165" fontId="7" fillId="3" borderId="9" xfId="0" applyFont="true" applyBorder="true" applyAlignment="true" applyProtection="true">
      <alignment horizontal="center" vertical="center" textRotation="0" wrapText="true" indent="0" shrinkToFit="false"/>
      <protection locked="false" hidden="false"/>
    </xf>
    <xf numFmtId="165" fontId="7" fillId="3" borderId="9" xfId="0" applyFont="true" applyBorder="true" applyAlignment="true" applyProtection="true">
      <alignment horizontal="center" vertical="center" textRotation="0" wrapText="false" indent="0" shrinkToFit="false"/>
      <protection locked="false" hidden="false"/>
    </xf>
    <xf numFmtId="165" fontId="5" fillId="2" borderId="10" xfId="0" applyFont="true" applyBorder="true" applyAlignment="true" applyProtection="false">
      <alignment horizontal="center" vertical="center" textRotation="0" wrapText="false" indent="0" shrinkToFit="false"/>
      <protection locked="true" hidden="false"/>
    </xf>
    <xf numFmtId="164" fontId="6" fillId="2" borderId="11" xfId="0" applyFont="true" applyBorder="true" applyAlignment="true" applyProtection="false">
      <alignment horizontal="general" vertical="top" textRotation="0" wrapText="false" indent="0" shrinkToFit="false"/>
      <protection locked="true" hidden="false"/>
    </xf>
    <xf numFmtId="164" fontId="0" fillId="2" borderId="11" xfId="0" applyFont="false" applyBorder="true" applyAlignment="false" applyProtection="false">
      <alignment horizontal="general" vertical="bottom" textRotation="0" wrapText="false" indent="0" shrinkToFit="false"/>
      <protection locked="true" hidden="false"/>
    </xf>
    <xf numFmtId="164" fontId="11" fillId="2" borderId="12" xfId="0" applyFont="true" applyBorder="true" applyAlignment="true" applyProtection="false">
      <alignment horizontal="center" vertical="center" textRotation="0" wrapText="true" indent="0" shrinkToFit="false"/>
      <protection locked="true" hidden="false"/>
    </xf>
    <xf numFmtId="164" fontId="13" fillId="2" borderId="0" xfId="0" applyFont="true" applyBorder="true" applyAlignment="true" applyProtection="false">
      <alignment horizontal="center" vertical="bottom" textRotation="0" wrapText="false" indent="0" shrinkToFit="false"/>
      <protection locked="true" hidden="false"/>
    </xf>
    <xf numFmtId="164" fontId="14" fillId="0" borderId="0" xfId="0" applyFont="true" applyBorder="true" applyAlignment="true" applyProtection="false">
      <alignment horizontal="left" vertical="center" textRotation="0" wrapText="false" indent="0" shrinkToFit="false"/>
      <protection locked="true" hidden="false"/>
    </xf>
    <xf numFmtId="164" fontId="15" fillId="4" borderId="1" xfId="0" applyFont="true" applyBorder="true" applyAlignment="true" applyProtection="false">
      <alignment horizontal="center" vertical="center" textRotation="0" wrapText="true" indent="0" shrinkToFit="false"/>
      <protection locked="true" hidden="false"/>
    </xf>
    <xf numFmtId="164" fontId="7" fillId="4" borderId="1" xfId="0" applyFont="true" applyBorder="true" applyAlignment="true" applyProtection="false">
      <alignment horizontal="center" vertical="center" textRotation="0" wrapText="true" indent="0" shrinkToFit="false"/>
      <protection locked="true" hidden="false"/>
    </xf>
    <xf numFmtId="164" fontId="16" fillId="0" borderId="0" xfId="0" applyFont="true" applyBorder="false" applyAlignment="false" applyProtection="true">
      <alignment horizontal="general" vertical="bottom" textRotation="0" wrapText="false" indent="0" shrinkToFit="false"/>
      <protection locked="false" hidden="false"/>
    </xf>
    <xf numFmtId="164" fontId="7" fillId="4" borderId="1" xfId="0" applyFont="true" applyBorder="true" applyAlignment="true" applyProtection="false">
      <alignment horizontal="left" vertical="center" textRotation="0" wrapText="true" indent="0" shrinkToFit="false"/>
      <protection locked="true" hidden="false"/>
    </xf>
    <xf numFmtId="164" fontId="7" fillId="4" borderId="13" xfId="0" applyFont="true" applyBorder="true" applyAlignment="true" applyProtection="false">
      <alignment horizontal="left" vertical="center" textRotation="0" wrapText="true" indent="0" shrinkToFit="false"/>
      <protection locked="true" hidden="false"/>
    </xf>
    <xf numFmtId="165" fontId="15" fillId="4" borderId="1" xfId="0" applyFont="true" applyBorder="true" applyAlignment="true" applyProtection="false">
      <alignment horizontal="center" vertical="center" textRotation="0" wrapText="true" indent="0" shrinkToFit="false"/>
      <protection locked="true" hidden="false"/>
    </xf>
    <xf numFmtId="166" fontId="7" fillId="5" borderId="1" xfId="0" applyFont="true" applyBorder="true" applyAlignment="true" applyProtection="false">
      <alignment horizontal="center" vertical="center" textRotation="0" wrapText="false" indent="0" shrinkToFit="false"/>
      <protection locked="true" hidden="false"/>
    </xf>
    <xf numFmtId="164" fontId="7" fillId="6" borderId="14" xfId="0" applyFont="true" applyBorder="true" applyAlignment="true" applyProtection="false">
      <alignment horizontal="center" vertical="center" textRotation="0" wrapText="false" indent="0" shrinkToFit="false"/>
      <protection locked="true" hidden="false"/>
    </xf>
    <xf numFmtId="167" fontId="7" fillId="5" borderId="1" xfId="0" applyFont="true" applyBorder="true" applyAlignment="true" applyProtection="false">
      <alignment horizontal="center" vertical="center" textRotation="0" wrapText="false" indent="0" shrinkToFit="false"/>
      <protection locked="true" hidden="false"/>
    </xf>
    <xf numFmtId="168" fontId="7" fillId="5" borderId="1" xfId="0" applyFont="true" applyBorder="true" applyAlignment="true" applyProtection="false">
      <alignment horizontal="center" vertical="center" textRotation="0" wrapText="false" indent="0" shrinkToFit="false"/>
      <protection locked="true" hidden="false"/>
    </xf>
    <xf numFmtId="169" fontId="7" fillId="5" borderId="1" xfId="0" applyFont="true" applyBorder="true" applyAlignment="true" applyProtection="true">
      <alignment horizontal="center" vertical="center" textRotation="0" wrapText="false" indent="0" shrinkToFit="false"/>
      <protection locked="true" hidden="true"/>
    </xf>
    <xf numFmtId="164" fontId="7" fillId="4" borderId="3" xfId="0" applyFont="true" applyBorder="true" applyAlignment="true" applyProtection="false">
      <alignment horizontal="justify" vertical="top" textRotation="0" wrapText="true" indent="0" shrinkToFit="false"/>
      <protection locked="true" hidden="false"/>
    </xf>
    <xf numFmtId="166" fontId="7" fillId="0" borderId="1" xfId="0" applyFont="true" applyBorder="true" applyAlignment="true" applyProtection="false">
      <alignment horizontal="center" vertical="center" textRotation="0" wrapText="false" indent="0" shrinkToFit="false"/>
      <protection locked="true" hidden="false"/>
    </xf>
    <xf numFmtId="164" fontId="7" fillId="0" borderId="1" xfId="0" applyFont="true" applyBorder="true" applyAlignment="true" applyProtection="false">
      <alignment horizontal="center" vertical="center" textRotation="0" wrapText="true" indent="0" shrinkToFit="false"/>
      <protection locked="true" hidden="false"/>
    </xf>
    <xf numFmtId="167" fontId="7" fillId="0" borderId="1" xfId="0" applyFont="true" applyBorder="true" applyAlignment="true" applyProtection="false">
      <alignment horizontal="center" vertical="center" textRotation="0" wrapText="false" indent="0" shrinkToFit="false"/>
      <protection locked="true" hidden="false"/>
    </xf>
    <xf numFmtId="164" fontId="7" fillId="4" borderId="1" xfId="0" applyFont="true" applyBorder="true" applyAlignment="true" applyProtection="false">
      <alignment horizontal="justify" vertical="center" textRotation="0" wrapText="true" indent="0" shrinkToFit="false"/>
      <protection locked="true" hidden="false"/>
    </xf>
    <xf numFmtId="164" fontId="7" fillId="0" borderId="1" xfId="0" applyFont="true" applyBorder="true" applyAlignment="true" applyProtection="false">
      <alignment horizontal="center" vertical="center" textRotation="0" wrapText="false" indent="0" shrinkToFit="false"/>
      <protection locked="true" hidden="false"/>
    </xf>
    <xf numFmtId="164" fontId="7" fillId="4" borderId="1" xfId="0" applyFont="true" applyBorder="true" applyAlignment="true" applyProtection="false">
      <alignment horizontal="justify" vertical="top" textRotation="0" wrapText="true" indent="0" shrinkToFit="false"/>
      <protection locked="true" hidden="false"/>
    </xf>
    <xf numFmtId="164" fontId="7" fillId="0" borderId="1" xfId="0" applyFont="true" applyBorder="true" applyAlignment="true" applyProtection="false">
      <alignment horizontal="center" vertical="top" textRotation="0" wrapText="true" indent="0" shrinkToFit="false"/>
      <protection locked="true" hidden="false"/>
    </xf>
    <xf numFmtId="164" fontId="7" fillId="4" borderId="1" xfId="0" applyFont="true" applyBorder="true" applyAlignment="true" applyProtection="false">
      <alignment horizontal="general" vertical="top" textRotation="0" wrapText="true" indent="0" shrinkToFit="false"/>
      <protection locked="true" hidden="false"/>
    </xf>
    <xf numFmtId="164" fontId="7" fillId="4" borderId="13" xfId="0" applyFont="true" applyBorder="true" applyAlignment="true" applyProtection="false">
      <alignment horizontal="justify" vertical="top" textRotation="0" wrapText="true" indent="0" shrinkToFit="false"/>
      <protection locked="true" hidden="false"/>
    </xf>
    <xf numFmtId="164" fontId="7" fillId="4" borderId="15" xfId="0" applyFont="true" applyBorder="true" applyAlignment="true" applyProtection="false">
      <alignment horizontal="justify" vertical="top" textRotation="0" wrapText="true" indent="0" shrinkToFit="false"/>
      <protection locked="true" hidden="false"/>
    </xf>
    <xf numFmtId="166" fontId="7" fillId="0" borderId="1" xfId="15" applyFont="true" applyBorder="true" applyAlignment="true" applyProtection="true">
      <alignment horizontal="center" vertical="center" textRotation="0" wrapText="false" indent="0" shrinkToFit="false"/>
      <protection locked="true" hidden="false"/>
    </xf>
    <xf numFmtId="170" fontId="7" fillId="0" borderId="1" xfId="15" applyFont="true" applyBorder="true" applyAlignment="true" applyProtection="true">
      <alignment horizontal="center" vertical="center" textRotation="0" wrapText="false" indent="0" shrinkToFit="false"/>
      <protection locked="true" hidden="false"/>
    </xf>
    <xf numFmtId="166" fontId="7" fillId="0" borderId="1" xfId="0" applyFont="true" applyBorder="true" applyAlignment="true" applyProtection="false">
      <alignment horizontal="center" vertical="bottom" textRotation="0" wrapText="false" indent="0" shrinkToFit="false"/>
      <protection locked="true" hidden="false"/>
    </xf>
    <xf numFmtId="164" fontId="7" fillId="0" borderId="1" xfId="0" applyFont="true" applyBorder="true" applyAlignment="true" applyProtection="false">
      <alignment horizontal="center" vertical="bottom" textRotation="0" wrapText="false" indent="0" shrinkToFit="false"/>
      <protection locked="true" hidden="false"/>
    </xf>
    <xf numFmtId="164" fontId="7" fillId="0" borderId="1" xfId="0" applyFont="true" applyBorder="true" applyAlignment="true" applyProtection="false">
      <alignment horizontal="center" vertical="top" textRotation="0" wrapText="false" indent="0" shrinkToFit="false"/>
      <protection locked="true" hidden="false"/>
    </xf>
    <xf numFmtId="166" fontId="7" fillId="0" borderId="1" xfId="0" applyFont="true" applyBorder="true" applyAlignment="true" applyProtection="false">
      <alignment horizontal="center" vertical="top" textRotation="0" wrapText="false" indent="0" shrinkToFit="false"/>
      <protection locked="true" hidden="false"/>
    </xf>
    <xf numFmtId="167" fontId="7" fillId="0" borderId="1" xfId="0" applyFont="true" applyBorder="true" applyAlignment="true" applyProtection="false">
      <alignment horizontal="center" vertical="bottom" textRotation="0" wrapText="false" indent="0" shrinkToFit="false"/>
      <protection locked="true" hidden="false"/>
    </xf>
    <xf numFmtId="164" fontId="7" fillId="0" borderId="16" xfId="0" applyFont="true" applyBorder="true" applyAlignment="true" applyProtection="false">
      <alignment horizontal="center" vertical="center" textRotation="0" wrapText="false" indent="0" shrinkToFit="false"/>
      <protection locked="true" hidden="false"/>
    </xf>
    <xf numFmtId="165" fontId="15" fillId="0" borderId="16" xfId="0" applyFont="true" applyBorder="true" applyAlignment="true" applyProtection="false">
      <alignment horizontal="center" vertical="center" textRotation="0" wrapText="false" indent="0" shrinkToFit="false"/>
      <protection locked="true" hidden="false"/>
    </xf>
    <xf numFmtId="164" fontId="0" fillId="0" borderId="16" xfId="0" applyFont="false" applyBorder="true" applyAlignment="false" applyProtection="false">
      <alignment horizontal="general" vertical="bottom" textRotation="0" wrapText="false" indent="0" shrinkToFit="false"/>
      <protection locked="true" hidden="false"/>
    </xf>
    <xf numFmtId="164" fontId="17" fillId="0" borderId="16" xfId="0" applyFont="true" applyBorder="true" applyAlignment="false" applyProtection="false">
      <alignment horizontal="general" vertical="bottom" textRotation="0" wrapText="false" indent="0" shrinkToFit="false"/>
      <protection locked="true" hidden="false"/>
    </xf>
    <xf numFmtId="164" fontId="7" fillId="0" borderId="0" xfId="0" applyFont="true" applyBorder="true" applyAlignment="true" applyProtection="false">
      <alignment horizontal="center" vertical="center" textRotation="0" wrapText="false" indent="0" shrinkToFit="false"/>
      <protection locked="true" hidden="false"/>
    </xf>
    <xf numFmtId="164" fontId="7" fillId="0" borderId="0" xfId="0" applyFont="true" applyBorder="true" applyAlignment="true" applyProtection="false">
      <alignment horizontal="right" vertical="center" textRotation="0" wrapText="true" indent="0" shrinkToFit="false"/>
      <protection locked="true" hidden="false"/>
    </xf>
    <xf numFmtId="164" fontId="13" fillId="2" borderId="0" xfId="0" applyFont="true" applyBorder="true" applyAlignment="true" applyProtection="false">
      <alignment horizontal="center" vertical="bottom" textRotation="0" wrapText="true" indent="0" shrinkToFit="false"/>
      <protection locked="true" hidden="false"/>
    </xf>
    <xf numFmtId="164" fontId="7"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false" applyAlignment="true" applyProtection="false">
      <alignment horizontal="general" vertical="center" textRotation="0" wrapText="fals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5" fontId="15" fillId="0" borderId="0" xfId="0" applyFont="true" applyBorder="false" applyAlignment="true" applyProtection="false">
      <alignment horizontal="center" vertical="center" textRotation="0" wrapText="false" indent="0" shrinkToFit="false"/>
      <protection locked="true" hidden="false"/>
    </xf>
    <xf numFmtId="164" fontId="7" fillId="0" borderId="0" xfId="0" applyFont="true" applyBorder="false" applyAlignment="true" applyProtection="false">
      <alignment horizontal="center" vertical="center"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7" fillId="4" borderId="1" xfId="0" applyFont="true" applyBorder="true" applyAlignment="true" applyProtection="false">
      <alignment horizontal="general" vertical="center" textRotation="0" wrapText="true" indent="0" shrinkToFit="false"/>
      <protection locked="true" hidden="false"/>
    </xf>
    <xf numFmtId="164" fontId="18" fillId="4" borderId="1" xfId="0" applyFont="true" applyBorder="true" applyAlignment="true" applyProtection="false">
      <alignment horizontal="center" vertical="center" textRotation="0" wrapText="false" indent="0" shrinkToFit="false"/>
      <protection locked="true" hidden="false"/>
    </xf>
    <xf numFmtId="165" fontId="7" fillId="4" borderId="1" xfId="0" applyFont="true" applyBorder="true" applyAlignment="true" applyProtection="false">
      <alignment horizontal="center" vertical="center" textRotation="0" wrapText="true" indent="0" shrinkToFit="false"/>
      <protection locked="true" hidden="false"/>
    </xf>
    <xf numFmtId="164" fontId="7" fillId="4" borderId="1" xfId="0" applyFont="true" applyBorder="true" applyAlignment="true" applyProtection="false">
      <alignment horizontal="center" vertical="center"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true" applyAlignment="false" applyProtection="false">
      <alignment horizontal="general" vertical="bottom" textRotation="0" wrapText="false" indent="0" shrinkToFit="false"/>
      <protection locked="true" hidden="false"/>
    </xf>
    <xf numFmtId="164" fontId="14" fillId="0" borderId="0" xfId="0" applyFont="true" applyBorder="false" applyAlignment="true" applyProtection="false">
      <alignment horizontal="general" vertical="bottom" textRotation="0" wrapText="false" indent="0" shrinkToFit="false"/>
      <protection locked="true" hidden="false"/>
    </xf>
    <xf numFmtId="164" fontId="7" fillId="0" borderId="0" xfId="0" applyFont="true" applyBorder="true" applyAlignment="true" applyProtection="false">
      <alignment horizontal="center" vertical="bottom" textRotation="0" wrapText="false" indent="0" shrinkToFit="false"/>
      <protection locked="true" hidden="false"/>
    </xf>
    <xf numFmtId="164" fontId="15" fillId="3" borderId="17" xfId="0" applyFont="true" applyBorder="true" applyAlignment="true" applyProtection="true">
      <alignment horizontal="center" vertical="bottom" textRotation="0" wrapText="false" indent="0" shrinkToFit="false"/>
      <protection locked="fals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15" fillId="0" borderId="16" xfId="0" applyFont="true" applyBorder="true" applyAlignment="true" applyProtection="false">
      <alignment horizontal="center" vertical="top" textRotation="0" wrapText="false" indent="0" shrinkToFit="false"/>
      <protection locked="true" hidden="false"/>
    </xf>
    <xf numFmtId="164" fontId="15" fillId="0" borderId="0" xfId="0" applyFont="true" applyBorder="false" applyAlignment="true" applyProtection="false">
      <alignment horizontal="center" vertical="top" textRotation="0" wrapText="false" indent="0" shrinkToFit="false"/>
      <protection locked="true" hidden="false"/>
    </xf>
    <xf numFmtId="164" fontId="17" fillId="0" borderId="0" xfId="0" applyFont="true" applyBorder="false" applyAlignment="true" applyProtection="false">
      <alignment horizontal="center" vertical="bottom" textRotation="0" wrapText="false" indent="0" shrinkToFit="false"/>
      <protection locked="true" hidden="false"/>
    </xf>
    <xf numFmtId="164" fontId="18" fillId="0" borderId="0" xfId="0" applyFont="true" applyBorder="false" applyAlignment="true" applyProtection="false">
      <alignment horizontal="center" vertical="bottom" textRotation="0" wrapText="fals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center" vertical="top" textRotation="0" wrapText="false" indent="0" shrinkToFit="false"/>
      <protection locked="true" hidden="false"/>
    </xf>
    <xf numFmtId="164" fontId="18" fillId="3" borderId="17" xfId="0" applyFont="true" applyBorder="true" applyAlignment="true" applyProtection="true">
      <alignment horizontal="center" vertical="bottom" textRotation="0" wrapText="false" indent="0" shrinkToFit="false"/>
      <protection locked="false" hidden="false"/>
    </xf>
    <xf numFmtId="164" fontId="7" fillId="3" borderId="17" xfId="0" applyFont="true" applyBorder="true" applyAlignment="false" applyProtection="true">
      <alignment horizontal="general" vertical="bottom" textRotation="0" wrapText="false" indent="0" shrinkToFit="false"/>
      <protection locked="false" hidden="false"/>
    </xf>
    <xf numFmtId="164" fontId="14" fillId="0" borderId="17" xfId="0" applyFont="true" applyBorder="true" applyAlignment="false" applyProtection="false">
      <alignment horizontal="general" vertical="bottom" textRotation="0" wrapText="false" indent="0" shrinkToFit="false"/>
      <protection locked="true" hidden="false"/>
    </xf>
    <xf numFmtId="164" fontId="14" fillId="0" borderId="17" xfId="0" applyFont="true" applyBorder="true" applyAlignment="true" applyProtection="false">
      <alignment horizontal="center" vertical="top" textRotation="0" wrapText="false" indent="0" shrinkToFit="false"/>
      <protection locked="true" hidden="false"/>
    </xf>
    <xf numFmtId="164" fontId="19" fillId="0" borderId="0" xfId="0" applyFont="true" applyBorder="false" applyAlignment="true" applyProtection="false">
      <alignment horizontal="right" vertical="top" textRotation="0" wrapText="false" indent="0" shrinkToFit="false"/>
      <protection locked="true" hidden="false"/>
    </xf>
    <xf numFmtId="164" fontId="14" fillId="0" borderId="0" xfId="0" applyFont="true" applyBorder="false" applyAlignment="true" applyProtection="false">
      <alignment horizontal="center" vertical="top"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EDEDED"/>
      <rgbColor rgb="FF660066"/>
      <rgbColor rgb="FFFF8080"/>
      <rgbColor rgb="FF0066CC"/>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Q132"/>
  <sheetViews>
    <sheetView showFormulas="false" showGridLines="true" showRowColHeaders="true" showZeros="true" rightToLeft="false" tabSelected="true" showOutlineSymbols="true" defaultGridColor="true" view="pageBreakPreview" topLeftCell="A1" colorId="64" zoomScale="100" zoomScaleNormal="60" zoomScalePageLayoutView="100" workbookViewId="0">
      <selection pane="topLeft" activeCell="O20" activeCellId="0" sqref="O20"/>
    </sheetView>
  </sheetViews>
  <sheetFormatPr defaultColWidth="8.6796875" defaultRowHeight="15" zeroHeight="false" outlineLevelRow="0" outlineLevelCol="0"/>
  <cols>
    <col collapsed="false" customWidth="true" hidden="false" outlineLevel="0" max="2" min="2" style="0" width="15.85"/>
    <col collapsed="false" customWidth="true" hidden="false" outlineLevel="0" max="3" min="3" style="0" width="20.29"/>
    <col collapsed="false" customWidth="true" hidden="false" outlineLevel="0" max="4" min="4" style="0" width="12.71"/>
    <col collapsed="false" customWidth="true" hidden="false" outlineLevel="0" max="5" min="5" style="0" width="14.29"/>
    <col collapsed="false" customWidth="true" hidden="false" outlineLevel="0" max="6" min="6" style="0" width="10.42"/>
    <col collapsed="false" customWidth="true" hidden="false" outlineLevel="0" max="7" min="7" style="0" width="25.57"/>
    <col collapsed="false" customWidth="true" hidden="false" outlineLevel="0" max="8" min="8" style="0" width="36.29"/>
    <col collapsed="false" customWidth="true" hidden="false" outlineLevel="0" max="9" min="9" style="0" width="11.29"/>
    <col collapsed="false" customWidth="true" hidden="false" outlineLevel="0" max="10" min="10" style="0" width="16.43"/>
    <col collapsed="false" customWidth="true" hidden="false" outlineLevel="0" max="11" min="11" style="0" width="30.85"/>
    <col collapsed="false" customWidth="true" hidden="false" outlineLevel="0" max="12" min="12" style="0" width="13"/>
    <col collapsed="false" customWidth="true" hidden="false" outlineLevel="0" max="13" min="13" style="0" width="16.14"/>
    <col collapsed="false" customWidth="true" hidden="false" outlineLevel="0" max="14" min="14" style="0" width="16"/>
    <col collapsed="false" customWidth="true" hidden="false" outlineLevel="0" max="258" min="258" style="0" width="15.85"/>
    <col collapsed="false" customWidth="true" hidden="false" outlineLevel="0" max="259" min="259" style="0" width="20.29"/>
    <col collapsed="false" customWidth="true" hidden="false" outlineLevel="0" max="260" min="260" style="0" width="12.71"/>
    <col collapsed="false" customWidth="true" hidden="false" outlineLevel="0" max="261" min="261" style="0" width="14.29"/>
    <col collapsed="false" customWidth="true" hidden="false" outlineLevel="0" max="262" min="262" style="0" width="10.42"/>
    <col collapsed="false" customWidth="true" hidden="false" outlineLevel="0" max="263" min="263" style="0" width="25.57"/>
    <col collapsed="false" customWidth="true" hidden="false" outlineLevel="0" max="264" min="264" style="0" width="36.29"/>
    <col collapsed="false" customWidth="true" hidden="false" outlineLevel="0" max="265" min="265" style="0" width="11.29"/>
    <col collapsed="false" customWidth="true" hidden="false" outlineLevel="0" max="266" min="266" style="0" width="16.43"/>
    <col collapsed="false" customWidth="true" hidden="false" outlineLevel="0" max="267" min="267" style="0" width="30.85"/>
    <col collapsed="false" customWidth="true" hidden="false" outlineLevel="0" max="268" min="268" style="0" width="13"/>
    <col collapsed="false" customWidth="true" hidden="false" outlineLevel="0" max="269" min="269" style="0" width="16.14"/>
    <col collapsed="false" customWidth="true" hidden="false" outlineLevel="0" max="270" min="270" style="0" width="16"/>
    <col collapsed="false" customWidth="true" hidden="false" outlineLevel="0" max="514" min="514" style="0" width="15.85"/>
    <col collapsed="false" customWidth="true" hidden="false" outlineLevel="0" max="515" min="515" style="0" width="20.29"/>
    <col collapsed="false" customWidth="true" hidden="false" outlineLevel="0" max="516" min="516" style="0" width="12.71"/>
    <col collapsed="false" customWidth="true" hidden="false" outlineLevel="0" max="517" min="517" style="0" width="14.29"/>
    <col collapsed="false" customWidth="true" hidden="false" outlineLevel="0" max="518" min="518" style="0" width="10.42"/>
    <col collapsed="false" customWidth="true" hidden="false" outlineLevel="0" max="519" min="519" style="0" width="25.57"/>
    <col collapsed="false" customWidth="true" hidden="false" outlineLevel="0" max="520" min="520" style="0" width="36.29"/>
    <col collapsed="false" customWidth="true" hidden="false" outlineLevel="0" max="521" min="521" style="0" width="11.29"/>
    <col collapsed="false" customWidth="true" hidden="false" outlineLevel="0" max="522" min="522" style="0" width="16.43"/>
    <col collapsed="false" customWidth="true" hidden="false" outlineLevel="0" max="523" min="523" style="0" width="30.85"/>
    <col collapsed="false" customWidth="true" hidden="false" outlineLevel="0" max="524" min="524" style="0" width="13"/>
    <col collapsed="false" customWidth="true" hidden="false" outlineLevel="0" max="525" min="525" style="0" width="16.14"/>
    <col collapsed="false" customWidth="true" hidden="false" outlineLevel="0" max="526" min="526" style="0" width="16"/>
    <col collapsed="false" customWidth="true" hidden="false" outlineLevel="0" max="770" min="770" style="0" width="15.85"/>
    <col collapsed="false" customWidth="true" hidden="false" outlineLevel="0" max="771" min="771" style="0" width="20.29"/>
    <col collapsed="false" customWidth="true" hidden="false" outlineLevel="0" max="772" min="772" style="0" width="12.71"/>
    <col collapsed="false" customWidth="true" hidden="false" outlineLevel="0" max="773" min="773" style="0" width="14.29"/>
    <col collapsed="false" customWidth="true" hidden="false" outlineLevel="0" max="774" min="774" style="0" width="10.42"/>
    <col collapsed="false" customWidth="true" hidden="false" outlineLevel="0" max="775" min="775" style="0" width="25.57"/>
    <col collapsed="false" customWidth="true" hidden="false" outlineLevel="0" max="776" min="776" style="0" width="36.29"/>
    <col collapsed="false" customWidth="true" hidden="false" outlineLevel="0" max="777" min="777" style="0" width="11.29"/>
    <col collapsed="false" customWidth="true" hidden="false" outlineLevel="0" max="778" min="778" style="0" width="16.43"/>
    <col collapsed="false" customWidth="true" hidden="false" outlineLevel="0" max="779" min="779" style="0" width="30.85"/>
    <col collapsed="false" customWidth="true" hidden="false" outlineLevel="0" max="780" min="780" style="0" width="13"/>
    <col collapsed="false" customWidth="true" hidden="false" outlineLevel="0" max="781" min="781" style="0" width="16.14"/>
    <col collapsed="false" customWidth="true" hidden="false" outlineLevel="0" max="782" min="782" style="0" width="16"/>
    <col collapsed="false" customWidth="true" hidden="false" outlineLevel="0" max="1026" min="1026" style="0" width="15.85"/>
    <col collapsed="false" customWidth="true" hidden="false" outlineLevel="0" max="1027" min="1027" style="0" width="20.29"/>
    <col collapsed="false" customWidth="true" hidden="false" outlineLevel="0" max="1028" min="1028" style="0" width="12.71"/>
    <col collapsed="false" customWidth="true" hidden="false" outlineLevel="0" max="1029" min="1029" style="0" width="14.29"/>
    <col collapsed="false" customWidth="true" hidden="false" outlineLevel="0" max="1030" min="1030" style="0" width="10.42"/>
    <col collapsed="false" customWidth="true" hidden="false" outlineLevel="0" max="1031" min="1031" style="0" width="25.57"/>
    <col collapsed="false" customWidth="true" hidden="false" outlineLevel="0" max="1032" min="1032" style="0" width="36.29"/>
    <col collapsed="false" customWidth="true" hidden="false" outlineLevel="0" max="1033" min="1033" style="0" width="11.29"/>
    <col collapsed="false" customWidth="true" hidden="false" outlineLevel="0" max="1034" min="1034" style="0" width="16.43"/>
    <col collapsed="false" customWidth="true" hidden="false" outlineLevel="0" max="1035" min="1035" style="0" width="30.85"/>
    <col collapsed="false" customWidth="true" hidden="false" outlineLevel="0" max="1036" min="1036" style="0" width="13"/>
    <col collapsed="false" customWidth="true" hidden="false" outlineLevel="0" max="1037" min="1037" style="0" width="16.14"/>
    <col collapsed="false" customWidth="true" hidden="false" outlineLevel="0" max="1038" min="1038" style="0" width="16"/>
    <col collapsed="false" customWidth="true" hidden="false" outlineLevel="0" max="1282" min="1282" style="0" width="15.85"/>
    <col collapsed="false" customWidth="true" hidden="false" outlineLevel="0" max="1283" min="1283" style="0" width="20.29"/>
    <col collapsed="false" customWidth="true" hidden="false" outlineLevel="0" max="1284" min="1284" style="0" width="12.71"/>
    <col collapsed="false" customWidth="true" hidden="false" outlineLevel="0" max="1285" min="1285" style="0" width="14.29"/>
    <col collapsed="false" customWidth="true" hidden="false" outlineLevel="0" max="1286" min="1286" style="0" width="10.42"/>
    <col collapsed="false" customWidth="true" hidden="false" outlineLevel="0" max="1287" min="1287" style="0" width="25.57"/>
    <col collapsed="false" customWidth="true" hidden="false" outlineLevel="0" max="1288" min="1288" style="0" width="36.29"/>
    <col collapsed="false" customWidth="true" hidden="false" outlineLevel="0" max="1289" min="1289" style="0" width="11.29"/>
    <col collapsed="false" customWidth="true" hidden="false" outlineLevel="0" max="1290" min="1290" style="0" width="16.43"/>
    <col collapsed="false" customWidth="true" hidden="false" outlineLevel="0" max="1291" min="1291" style="0" width="30.85"/>
    <col collapsed="false" customWidth="true" hidden="false" outlineLevel="0" max="1292" min="1292" style="0" width="13"/>
    <col collapsed="false" customWidth="true" hidden="false" outlineLevel="0" max="1293" min="1293" style="0" width="16.14"/>
    <col collapsed="false" customWidth="true" hidden="false" outlineLevel="0" max="1294" min="1294" style="0" width="16"/>
    <col collapsed="false" customWidth="true" hidden="false" outlineLevel="0" max="1538" min="1538" style="0" width="15.85"/>
    <col collapsed="false" customWidth="true" hidden="false" outlineLevel="0" max="1539" min="1539" style="0" width="20.29"/>
    <col collapsed="false" customWidth="true" hidden="false" outlineLevel="0" max="1540" min="1540" style="0" width="12.71"/>
    <col collapsed="false" customWidth="true" hidden="false" outlineLevel="0" max="1541" min="1541" style="0" width="14.29"/>
    <col collapsed="false" customWidth="true" hidden="false" outlineLevel="0" max="1542" min="1542" style="0" width="10.42"/>
    <col collapsed="false" customWidth="true" hidden="false" outlineLevel="0" max="1543" min="1543" style="0" width="25.57"/>
    <col collapsed="false" customWidth="true" hidden="false" outlineLevel="0" max="1544" min="1544" style="0" width="36.29"/>
    <col collapsed="false" customWidth="true" hidden="false" outlineLevel="0" max="1545" min="1545" style="0" width="11.29"/>
    <col collapsed="false" customWidth="true" hidden="false" outlineLevel="0" max="1546" min="1546" style="0" width="16.43"/>
    <col collapsed="false" customWidth="true" hidden="false" outlineLevel="0" max="1547" min="1547" style="0" width="30.85"/>
    <col collapsed="false" customWidth="true" hidden="false" outlineLevel="0" max="1548" min="1548" style="0" width="13"/>
    <col collapsed="false" customWidth="true" hidden="false" outlineLevel="0" max="1549" min="1549" style="0" width="16.14"/>
    <col collapsed="false" customWidth="true" hidden="false" outlineLevel="0" max="1550" min="1550" style="0" width="16"/>
    <col collapsed="false" customWidth="true" hidden="false" outlineLevel="0" max="1794" min="1794" style="0" width="15.85"/>
    <col collapsed="false" customWidth="true" hidden="false" outlineLevel="0" max="1795" min="1795" style="0" width="20.29"/>
    <col collapsed="false" customWidth="true" hidden="false" outlineLevel="0" max="1796" min="1796" style="0" width="12.71"/>
    <col collapsed="false" customWidth="true" hidden="false" outlineLevel="0" max="1797" min="1797" style="0" width="14.29"/>
    <col collapsed="false" customWidth="true" hidden="false" outlineLevel="0" max="1798" min="1798" style="0" width="10.42"/>
    <col collapsed="false" customWidth="true" hidden="false" outlineLevel="0" max="1799" min="1799" style="0" width="25.57"/>
    <col collapsed="false" customWidth="true" hidden="false" outlineLevel="0" max="1800" min="1800" style="0" width="36.29"/>
    <col collapsed="false" customWidth="true" hidden="false" outlineLevel="0" max="1801" min="1801" style="0" width="11.29"/>
    <col collapsed="false" customWidth="true" hidden="false" outlineLevel="0" max="1802" min="1802" style="0" width="16.43"/>
    <col collapsed="false" customWidth="true" hidden="false" outlineLevel="0" max="1803" min="1803" style="0" width="30.85"/>
    <col collapsed="false" customWidth="true" hidden="false" outlineLevel="0" max="1804" min="1804" style="0" width="13"/>
    <col collapsed="false" customWidth="true" hidden="false" outlineLevel="0" max="1805" min="1805" style="0" width="16.14"/>
    <col collapsed="false" customWidth="true" hidden="false" outlineLevel="0" max="1806" min="1806" style="0" width="16"/>
    <col collapsed="false" customWidth="true" hidden="false" outlineLevel="0" max="2050" min="2050" style="0" width="15.85"/>
    <col collapsed="false" customWidth="true" hidden="false" outlineLevel="0" max="2051" min="2051" style="0" width="20.29"/>
    <col collapsed="false" customWidth="true" hidden="false" outlineLevel="0" max="2052" min="2052" style="0" width="12.71"/>
    <col collapsed="false" customWidth="true" hidden="false" outlineLevel="0" max="2053" min="2053" style="0" width="14.29"/>
    <col collapsed="false" customWidth="true" hidden="false" outlineLevel="0" max="2054" min="2054" style="0" width="10.42"/>
    <col collapsed="false" customWidth="true" hidden="false" outlineLevel="0" max="2055" min="2055" style="0" width="25.57"/>
    <col collapsed="false" customWidth="true" hidden="false" outlineLevel="0" max="2056" min="2056" style="0" width="36.29"/>
    <col collapsed="false" customWidth="true" hidden="false" outlineLevel="0" max="2057" min="2057" style="0" width="11.29"/>
    <col collapsed="false" customWidth="true" hidden="false" outlineLevel="0" max="2058" min="2058" style="0" width="16.43"/>
    <col collapsed="false" customWidth="true" hidden="false" outlineLevel="0" max="2059" min="2059" style="0" width="30.85"/>
    <col collapsed="false" customWidth="true" hidden="false" outlineLevel="0" max="2060" min="2060" style="0" width="13"/>
    <col collapsed="false" customWidth="true" hidden="false" outlineLevel="0" max="2061" min="2061" style="0" width="16.14"/>
    <col collapsed="false" customWidth="true" hidden="false" outlineLevel="0" max="2062" min="2062" style="0" width="16"/>
    <col collapsed="false" customWidth="true" hidden="false" outlineLevel="0" max="2306" min="2306" style="0" width="15.85"/>
    <col collapsed="false" customWidth="true" hidden="false" outlineLevel="0" max="2307" min="2307" style="0" width="20.29"/>
    <col collapsed="false" customWidth="true" hidden="false" outlineLevel="0" max="2308" min="2308" style="0" width="12.71"/>
    <col collapsed="false" customWidth="true" hidden="false" outlineLevel="0" max="2309" min="2309" style="0" width="14.29"/>
    <col collapsed="false" customWidth="true" hidden="false" outlineLevel="0" max="2310" min="2310" style="0" width="10.42"/>
    <col collapsed="false" customWidth="true" hidden="false" outlineLevel="0" max="2311" min="2311" style="0" width="25.57"/>
    <col collapsed="false" customWidth="true" hidden="false" outlineLevel="0" max="2312" min="2312" style="0" width="36.29"/>
    <col collapsed="false" customWidth="true" hidden="false" outlineLevel="0" max="2313" min="2313" style="0" width="11.29"/>
    <col collapsed="false" customWidth="true" hidden="false" outlineLevel="0" max="2314" min="2314" style="0" width="16.43"/>
    <col collapsed="false" customWidth="true" hidden="false" outlineLevel="0" max="2315" min="2315" style="0" width="30.85"/>
    <col collapsed="false" customWidth="true" hidden="false" outlineLevel="0" max="2316" min="2316" style="0" width="13"/>
    <col collapsed="false" customWidth="true" hidden="false" outlineLevel="0" max="2317" min="2317" style="0" width="16.14"/>
    <col collapsed="false" customWidth="true" hidden="false" outlineLevel="0" max="2318" min="2318" style="0" width="16"/>
    <col collapsed="false" customWidth="true" hidden="false" outlineLevel="0" max="2562" min="2562" style="0" width="15.85"/>
    <col collapsed="false" customWidth="true" hidden="false" outlineLevel="0" max="2563" min="2563" style="0" width="20.29"/>
    <col collapsed="false" customWidth="true" hidden="false" outlineLevel="0" max="2564" min="2564" style="0" width="12.71"/>
    <col collapsed="false" customWidth="true" hidden="false" outlineLevel="0" max="2565" min="2565" style="0" width="14.29"/>
    <col collapsed="false" customWidth="true" hidden="false" outlineLevel="0" max="2566" min="2566" style="0" width="10.42"/>
    <col collapsed="false" customWidth="true" hidden="false" outlineLevel="0" max="2567" min="2567" style="0" width="25.57"/>
    <col collapsed="false" customWidth="true" hidden="false" outlineLevel="0" max="2568" min="2568" style="0" width="36.29"/>
    <col collapsed="false" customWidth="true" hidden="false" outlineLevel="0" max="2569" min="2569" style="0" width="11.29"/>
    <col collapsed="false" customWidth="true" hidden="false" outlineLevel="0" max="2570" min="2570" style="0" width="16.43"/>
    <col collapsed="false" customWidth="true" hidden="false" outlineLevel="0" max="2571" min="2571" style="0" width="30.85"/>
    <col collapsed="false" customWidth="true" hidden="false" outlineLevel="0" max="2572" min="2572" style="0" width="13"/>
    <col collapsed="false" customWidth="true" hidden="false" outlineLevel="0" max="2573" min="2573" style="0" width="16.14"/>
    <col collapsed="false" customWidth="true" hidden="false" outlineLevel="0" max="2574" min="2574" style="0" width="16"/>
    <col collapsed="false" customWidth="true" hidden="false" outlineLevel="0" max="2818" min="2818" style="0" width="15.85"/>
    <col collapsed="false" customWidth="true" hidden="false" outlineLevel="0" max="2819" min="2819" style="0" width="20.29"/>
    <col collapsed="false" customWidth="true" hidden="false" outlineLevel="0" max="2820" min="2820" style="0" width="12.71"/>
    <col collapsed="false" customWidth="true" hidden="false" outlineLevel="0" max="2821" min="2821" style="0" width="14.29"/>
    <col collapsed="false" customWidth="true" hidden="false" outlineLevel="0" max="2822" min="2822" style="0" width="10.42"/>
    <col collapsed="false" customWidth="true" hidden="false" outlineLevel="0" max="2823" min="2823" style="0" width="25.57"/>
    <col collapsed="false" customWidth="true" hidden="false" outlineLevel="0" max="2824" min="2824" style="0" width="36.29"/>
    <col collapsed="false" customWidth="true" hidden="false" outlineLevel="0" max="2825" min="2825" style="0" width="11.29"/>
    <col collapsed="false" customWidth="true" hidden="false" outlineLevel="0" max="2826" min="2826" style="0" width="16.43"/>
    <col collapsed="false" customWidth="true" hidden="false" outlineLevel="0" max="2827" min="2827" style="0" width="30.85"/>
    <col collapsed="false" customWidth="true" hidden="false" outlineLevel="0" max="2828" min="2828" style="0" width="13"/>
    <col collapsed="false" customWidth="true" hidden="false" outlineLevel="0" max="2829" min="2829" style="0" width="16.14"/>
    <col collapsed="false" customWidth="true" hidden="false" outlineLevel="0" max="2830" min="2830" style="0" width="16"/>
    <col collapsed="false" customWidth="true" hidden="false" outlineLevel="0" max="3074" min="3074" style="0" width="15.85"/>
    <col collapsed="false" customWidth="true" hidden="false" outlineLevel="0" max="3075" min="3075" style="0" width="20.29"/>
    <col collapsed="false" customWidth="true" hidden="false" outlineLevel="0" max="3076" min="3076" style="0" width="12.71"/>
    <col collapsed="false" customWidth="true" hidden="false" outlineLevel="0" max="3077" min="3077" style="0" width="14.29"/>
    <col collapsed="false" customWidth="true" hidden="false" outlineLevel="0" max="3078" min="3078" style="0" width="10.42"/>
    <col collapsed="false" customWidth="true" hidden="false" outlineLevel="0" max="3079" min="3079" style="0" width="25.57"/>
    <col collapsed="false" customWidth="true" hidden="false" outlineLevel="0" max="3080" min="3080" style="0" width="36.29"/>
    <col collapsed="false" customWidth="true" hidden="false" outlineLevel="0" max="3081" min="3081" style="0" width="11.29"/>
    <col collapsed="false" customWidth="true" hidden="false" outlineLevel="0" max="3082" min="3082" style="0" width="16.43"/>
    <col collapsed="false" customWidth="true" hidden="false" outlineLevel="0" max="3083" min="3083" style="0" width="30.85"/>
    <col collapsed="false" customWidth="true" hidden="false" outlineLevel="0" max="3084" min="3084" style="0" width="13"/>
    <col collapsed="false" customWidth="true" hidden="false" outlineLevel="0" max="3085" min="3085" style="0" width="16.14"/>
    <col collapsed="false" customWidth="true" hidden="false" outlineLevel="0" max="3086" min="3086" style="0" width="16"/>
    <col collapsed="false" customWidth="true" hidden="false" outlineLevel="0" max="3330" min="3330" style="0" width="15.85"/>
    <col collapsed="false" customWidth="true" hidden="false" outlineLevel="0" max="3331" min="3331" style="0" width="20.29"/>
    <col collapsed="false" customWidth="true" hidden="false" outlineLevel="0" max="3332" min="3332" style="0" width="12.71"/>
    <col collapsed="false" customWidth="true" hidden="false" outlineLevel="0" max="3333" min="3333" style="0" width="14.29"/>
    <col collapsed="false" customWidth="true" hidden="false" outlineLevel="0" max="3334" min="3334" style="0" width="10.42"/>
    <col collapsed="false" customWidth="true" hidden="false" outlineLevel="0" max="3335" min="3335" style="0" width="25.57"/>
    <col collapsed="false" customWidth="true" hidden="false" outlineLevel="0" max="3336" min="3336" style="0" width="36.29"/>
    <col collapsed="false" customWidth="true" hidden="false" outlineLevel="0" max="3337" min="3337" style="0" width="11.29"/>
    <col collapsed="false" customWidth="true" hidden="false" outlineLevel="0" max="3338" min="3338" style="0" width="16.43"/>
    <col collapsed="false" customWidth="true" hidden="false" outlineLevel="0" max="3339" min="3339" style="0" width="30.85"/>
    <col collapsed="false" customWidth="true" hidden="false" outlineLevel="0" max="3340" min="3340" style="0" width="13"/>
    <col collapsed="false" customWidth="true" hidden="false" outlineLevel="0" max="3341" min="3341" style="0" width="16.14"/>
    <col collapsed="false" customWidth="true" hidden="false" outlineLevel="0" max="3342" min="3342" style="0" width="16"/>
    <col collapsed="false" customWidth="true" hidden="false" outlineLevel="0" max="3586" min="3586" style="0" width="15.85"/>
    <col collapsed="false" customWidth="true" hidden="false" outlineLevel="0" max="3587" min="3587" style="0" width="20.29"/>
    <col collapsed="false" customWidth="true" hidden="false" outlineLevel="0" max="3588" min="3588" style="0" width="12.71"/>
    <col collapsed="false" customWidth="true" hidden="false" outlineLevel="0" max="3589" min="3589" style="0" width="14.29"/>
    <col collapsed="false" customWidth="true" hidden="false" outlineLevel="0" max="3590" min="3590" style="0" width="10.42"/>
    <col collapsed="false" customWidth="true" hidden="false" outlineLevel="0" max="3591" min="3591" style="0" width="25.57"/>
    <col collapsed="false" customWidth="true" hidden="false" outlineLevel="0" max="3592" min="3592" style="0" width="36.29"/>
    <col collapsed="false" customWidth="true" hidden="false" outlineLevel="0" max="3593" min="3593" style="0" width="11.29"/>
    <col collapsed="false" customWidth="true" hidden="false" outlineLevel="0" max="3594" min="3594" style="0" width="16.43"/>
    <col collapsed="false" customWidth="true" hidden="false" outlineLevel="0" max="3595" min="3595" style="0" width="30.85"/>
    <col collapsed="false" customWidth="true" hidden="false" outlineLevel="0" max="3596" min="3596" style="0" width="13"/>
    <col collapsed="false" customWidth="true" hidden="false" outlineLevel="0" max="3597" min="3597" style="0" width="16.14"/>
    <col collapsed="false" customWidth="true" hidden="false" outlineLevel="0" max="3598" min="3598" style="0" width="16"/>
    <col collapsed="false" customWidth="true" hidden="false" outlineLevel="0" max="3842" min="3842" style="0" width="15.85"/>
    <col collapsed="false" customWidth="true" hidden="false" outlineLevel="0" max="3843" min="3843" style="0" width="20.29"/>
    <col collapsed="false" customWidth="true" hidden="false" outlineLevel="0" max="3844" min="3844" style="0" width="12.71"/>
    <col collapsed="false" customWidth="true" hidden="false" outlineLevel="0" max="3845" min="3845" style="0" width="14.29"/>
    <col collapsed="false" customWidth="true" hidden="false" outlineLevel="0" max="3846" min="3846" style="0" width="10.42"/>
    <col collapsed="false" customWidth="true" hidden="false" outlineLevel="0" max="3847" min="3847" style="0" width="25.57"/>
    <col collapsed="false" customWidth="true" hidden="false" outlineLevel="0" max="3848" min="3848" style="0" width="36.29"/>
    <col collapsed="false" customWidth="true" hidden="false" outlineLevel="0" max="3849" min="3849" style="0" width="11.29"/>
    <col collapsed="false" customWidth="true" hidden="false" outlineLevel="0" max="3850" min="3850" style="0" width="16.43"/>
    <col collapsed="false" customWidth="true" hidden="false" outlineLevel="0" max="3851" min="3851" style="0" width="30.85"/>
    <col collapsed="false" customWidth="true" hidden="false" outlineLevel="0" max="3852" min="3852" style="0" width="13"/>
    <col collapsed="false" customWidth="true" hidden="false" outlineLevel="0" max="3853" min="3853" style="0" width="16.14"/>
    <col collapsed="false" customWidth="true" hidden="false" outlineLevel="0" max="3854" min="3854" style="0" width="16"/>
    <col collapsed="false" customWidth="true" hidden="false" outlineLevel="0" max="4098" min="4098" style="0" width="15.85"/>
    <col collapsed="false" customWidth="true" hidden="false" outlineLevel="0" max="4099" min="4099" style="0" width="20.29"/>
    <col collapsed="false" customWidth="true" hidden="false" outlineLevel="0" max="4100" min="4100" style="0" width="12.71"/>
    <col collapsed="false" customWidth="true" hidden="false" outlineLevel="0" max="4101" min="4101" style="0" width="14.29"/>
    <col collapsed="false" customWidth="true" hidden="false" outlineLevel="0" max="4102" min="4102" style="0" width="10.42"/>
    <col collapsed="false" customWidth="true" hidden="false" outlineLevel="0" max="4103" min="4103" style="0" width="25.57"/>
    <col collapsed="false" customWidth="true" hidden="false" outlineLevel="0" max="4104" min="4104" style="0" width="36.29"/>
    <col collapsed="false" customWidth="true" hidden="false" outlineLevel="0" max="4105" min="4105" style="0" width="11.29"/>
    <col collapsed="false" customWidth="true" hidden="false" outlineLevel="0" max="4106" min="4106" style="0" width="16.43"/>
    <col collapsed="false" customWidth="true" hidden="false" outlineLevel="0" max="4107" min="4107" style="0" width="30.85"/>
    <col collapsed="false" customWidth="true" hidden="false" outlineLevel="0" max="4108" min="4108" style="0" width="13"/>
    <col collapsed="false" customWidth="true" hidden="false" outlineLevel="0" max="4109" min="4109" style="0" width="16.14"/>
    <col collapsed="false" customWidth="true" hidden="false" outlineLevel="0" max="4110" min="4110" style="0" width="16"/>
    <col collapsed="false" customWidth="true" hidden="false" outlineLevel="0" max="4354" min="4354" style="0" width="15.85"/>
    <col collapsed="false" customWidth="true" hidden="false" outlineLevel="0" max="4355" min="4355" style="0" width="20.29"/>
    <col collapsed="false" customWidth="true" hidden="false" outlineLevel="0" max="4356" min="4356" style="0" width="12.71"/>
    <col collapsed="false" customWidth="true" hidden="false" outlineLevel="0" max="4357" min="4357" style="0" width="14.29"/>
    <col collapsed="false" customWidth="true" hidden="false" outlineLevel="0" max="4358" min="4358" style="0" width="10.42"/>
    <col collapsed="false" customWidth="true" hidden="false" outlineLevel="0" max="4359" min="4359" style="0" width="25.57"/>
    <col collapsed="false" customWidth="true" hidden="false" outlineLevel="0" max="4360" min="4360" style="0" width="36.29"/>
    <col collapsed="false" customWidth="true" hidden="false" outlineLevel="0" max="4361" min="4361" style="0" width="11.29"/>
    <col collapsed="false" customWidth="true" hidden="false" outlineLevel="0" max="4362" min="4362" style="0" width="16.43"/>
    <col collapsed="false" customWidth="true" hidden="false" outlineLevel="0" max="4363" min="4363" style="0" width="30.85"/>
    <col collapsed="false" customWidth="true" hidden="false" outlineLevel="0" max="4364" min="4364" style="0" width="13"/>
    <col collapsed="false" customWidth="true" hidden="false" outlineLevel="0" max="4365" min="4365" style="0" width="16.14"/>
    <col collapsed="false" customWidth="true" hidden="false" outlineLevel="0" max="4366" min="4366" style="0" width="16"/>
    <col collapsed="false" customWidth="true" hidden="false" outlineLevel="0" max="4610" min="4610" style="0" width="15.85"/>
    <col collapsed="false" customWidth="true" hidden="false" outlineLevel="0" max="4611" min="4611" style="0" width="20.29"/>
    <col collapsed="false" customWidth="true" hidden="false" outlineLevel="0" max="4612" min="4612" style="0" width="12.71"/>
    <col collapsed="false" customWidth="true" hidden="false" outlineLevel="0" max="4613" min="4613" style="0" width="14.29"/>
    <col collapsed="false" customWidth="true" hidden="false" outlineLevel="0" max="4614" min="4614" style="0" width="10.42"/>
    <col collapsed="false" customWidth="true" hidden="false" outlineLevel="0" max="4615" min="4615" style="0" width="25.57"/>
    <col collapsed="false" customWidth="true" hidden="false" outlineLevel="0" max="4616" min="4616" style="0" width="36.29"/>
    <col collapsed="false" customWidth="true" hidden="false" outlineLevel="0" max="4617" min="4617" style="0" width="11.29"/>
    <col collapsed="false" customWidth="true" hidden="false" outlineLevel="0" max="4618" min="4618" style="0" width="16.43"/>
    <col collapsed="false" customWidth="true" hidden="false" outlineLevel="0" max="4619" min="4619" style="0" width="30.85"/>
    <col collapsed="false" customWidth="true" hidden="false" outlineLevel="0" max="4620" min="4620" style="0" width="13"/>
    <col collapsed="false" customWidth="true" hidden="false" outlineLevel="0" max="4621" min="4621" style="0" width="16.14"/>
    <col collapsed="false" customWidth="true" hidden="false" outlineLevel="0" max="4622" min="4622" style="0" width="16"/>
    <col collapsed="false" customWidth="true" hidden="false" outlineLevel="0" max="4866" min="4866" style="0" width="15.85"/>
    <col collapsed="false" customWidth="true" hidden="false" outlineLevel="0" max="4867" min="4867" style="0" width="20.29"/>
    <col collapsed="false" customWidth="true" hidden="false" outlineLevel="0" max="4868" min="4868" style="0" width="12.71"/>
    <col collapsed="false" customWidth="true" hidden="false" outlineLevel="0" max="4869" min="4869" style="0" width="14.29"/>
    <col collapsed="false" customWidth="true" hidden="false" outlineLevel="0" max="4870" min="4870" style="0" width="10.42"/>
    <col collapsed="false" customWidth="true" hidden="false" outlineLevel="0" max="4871" min="4871" style="0" width="25.57"/>
    <col collapsed="false" customWidth="true" hidden="false" outlineLevel="0" max="4872" min="4872" style="0" width="36.29"/>
    <col collapsed="false" customWidth="true" hidden="false" outlineLevel="0" max="4873" min="4873" style="0" width="11.29"/>
    <col collapsed="false" customWidth="true" hidden="false" outlineLevel="0" max="4874" min="4874" style="0" width="16.43"/>
    <col collapsed="false" customWidth="true" hidden="false" outlineLevel="0" max="4875" min="4875" style="0" width="30.85"/>
    <col collapsed="false" customWidth="true" hidden="false" outlineLevel="0" max="4876" min="4876" style="0" width="13"/>
    <col collapsed="false" customWidth="true" hidden="false" outlineLevel="0" max="4877" min="4877" style="0" width="16.14"/>
    <col collapsed="false" customWidth="true" hidden="false" outlineLevel="0" max="4878" min="4878" style="0" width="16"/>
    <col collapsed="false" customWidth="true" hidden="false" outlineLevel="0" max="5122" min="5122" style="0" width="15.85"/>
    <col collapsed="false" customWidth="true" hidden="false" outlineLevel="0" max="5123" min="5123" style="0" width="20.29"/>
    <col collapsed="false" customWidth="true" hidden="false" outlineLevel="0" max="5124" min="5124" style="0" width="12.71"/>
    <col collapsed="false" customWidth="true" hidden="false" outlineLevel="0" max="5125" min="5125" style="0" width="14.29"/>
    <col collapsed="false" customWidth="true" hidden="false" outlineLevel="0" max="5126" min="5126" style="0" width="10.42"/>
    <col collapsed="false" customWidth="true" hidden="false" outlineLevel="0" max="5127" min="5127" style="0" width="25.57"/>
    <col collapsed="false" customWidth="true" hidden="false" outlineLevel="0" max="5128" min="5128" style="0" width="36.29"/>
    <col collapsed="false" customWidth="true" hidden="false" outlineLevel="0" max="5129" min="5129" style="0" width="11.29"/>
    <col collapsed="false" customWidth="true" hidden="false" outlineLevel="0" max="5130" min="5130" style="0" width="16.43"/>
    <col collapsed="false" customWidth="true" hidden="false" outlineLevel="0" max="5131" min="5131" style="0" width="30.85"/>
    <col collapsed="false" customWidth="true" hidden="false" outlineLevel="0" max="5132" min="5132" style="0" width="13"/>
    <col collapsed="false" customWidth="true" hidden="false" outlineLevel="0" max="5133" min="5133" style="0" width="16.14"/>
    <col collapsed="false" customWidth="true" hidden="false" outlineLevel="0" max="5134" min="5134" style="0" width="16"/>
    <col collapsed="false" customWidth="true" hidden="false" outlineLevel="0" max="5378" min="5378" style="0" width="15.85"/>
    <col collapsed="false" customWidth="true" hidden="false" outlineLevel="0" max="5379" min="5379" style="0" width="20.29"/>
    <col collapsed="false" customWidth="true" hidden="false" outlineLevel="0" max="5380" min="5380" style="0" width="12.71"/>
    <col collapsed="false" customWidth="true" hidden="false" outlineLevel="0" max="5381" min="5381" style="0" width="14.29"/>
    <col collapsed="false" customWidth="true" hidden="false" outlineLevel="0" max="5382" min="5382" style="0" width="10.42"/>
    <col collapsed="false" customWidth="true" hidden="false" outlineLevel="0" max="5383" min="5383" style="0" width="25.57"/>
    <col collapsed="false" customWidth="true" hidden="false" outlineLevel="0" max="5384" min="5384" style="0" width="36.29"/>
    <col collapsed="false" customWidth="true" hidden="false" outlineLevel="0" max="5385" min="5385" style="0" width="11.29"/>
    <col collapsed="false" customWidth="true" hidden="false" outlineLevel="0" max="5386" min="5386" style="0" width="16.43"/>
    <col collapsed="false" customWidth="true" hidden="false" outlineLevel="0" max="5387" min="5387" style="0" width="30.85"/>
    <col collapsed="false" customWidth="true" hidden="false" outlineLevel="0" max="5388" min="5388" style="0" width="13"/>
    <col collapsed="false" customWidth="true" hidden="false" outlineLevel="0" max="5389" min="5389" style="0" width="16.14"/>
    <col collapsed="false" customWidth="true" hidden="false" outlineLevel="0" max="5390" min="5390" style="0" width="16"/>
    <col collapsed="false" customWidth="true" hidden="false" outlineLevel="0" max="5634" min="5634" style="0" width="15.85"/>
    <col collapsed="false" customWidth="true" hidden="false" outlineLevel="0" max="5635" min="5635" style="0" width="20.29"/>
    <col collapsed="false" customWidth="true" hidden="false" outlineLevel="0" max="5636" min="5636" style="0" width="12.71"/>
    <col collapsed="false" customWidth="true" hidden="false" outlineLevel="0" max="5637" min="5637" style="0" width="14.29"/>
    <col collapsed="false" customWidth="true" hidden="false" outlineLevel="0" max="5638" min="5638" style="0" width="10.42"/>
    <col collapsed="false" customWidth="true" hidden="false" outlineLevel="0" max="5639" min="5639" style="0" width="25.57"/>
    <col collapsed="false" customWidth="true" hidden="false" outlineLevel="0" max="5640" min="5640" style="0" width="36.29"/>
    <col collapsed="false" customWidth="true" hidden="false" outlineLevel="0" max="5641" min="5641" style="0" width="11.29"/>
    <col collapsed="false" customWidth="true" hidden="false" outlineLevel="0" max="5642" min="5642" style="0" width="16.43"/>
    <col collapsed="false" customWidth="true" hidden="false" outlineLevel="0" max="5643" min="5643" style="0" width="30.85"/>
    <col collapsed="false" customWidth="true" hidden="false" outlineLevel="0" max="5644" min="5644" style="0" width="13"/>
    <col collapsed="false" customWidth="true" hidden="false" outlineLevel="0" max="5645" min="5645" style="0" width="16.14"/>
    <col collapsed="false" customWidth="true" hidden="false" outlineLevel="0" max="5646" min="5646" style="0" width="16"/>
    <col collapsed="false" customWidth="true" hidden="false" outlineLevel="0" max="5890" min="5890" style="0" width="15.85"/>
    <col collapsed="false" customWidth="true" hidden="false" outlineLevel="0" max="5891" min="5891" style="0" width="20.29"/>
    <col collapsed="false" customWidth="true" hidden="false" outlineLevel="0" max="5892" min="5892" style="0" width="12.71"/>
    <col collapsed="false" customWidth="true" hidden="false" outlineLevel="0" max="5893" min="5893" style="0" width="14.29"/>
    <col collapsed="false" customWidth="true" hidden="false" outlineLevel="0" max="5894" min="5894" style="0" width="10.42"/>
    <col collapsed="false" customWidth="true" hidden="false" outlineLevel="0" max="5895" min="5895" style="0" width="25.57"/>
    <col collapsed="false" customWidth="true" hidden="false" outlineLevel="0" max="5896" min="5896" style="0" width="36.29"/>
    <col collapsed="false" customWidth="true" hidden="false" outlineLevel="0" max="5897" min="5897" style="0" width="11.29"/>
    <col collapsed="false" customWidth="true" hidden="false" outlineLevel="0" max="5898" min="5898" style="0" width="16.43"/>
    <col collapsed="false" customWidth="true" hidden="false" outlineLevel="0" max="5899" min="5899" style="0" width="30.85"/>
    <col collapsed="false" customWidth="true" hidden="false" outlineLevel="0" max="5900" min="5900" style="0" width="13"/>
    <col collapsed="false" customWidth="true" hidden="false" outlineLevel="0" max="5901" min="5901" style="0" width="16.14"/>
    <col collapsed="false" customWidth="true" hidden="false" outlineLevel="0" max="5902" min="5902" style="0" width="16"/>
    <col collapsed="false" customWidth="true" hidden="false" outlineLevel="0" max="6146" min="6146" style="0" width="15.85"/>
    <col collapsed="false" customWidth="true" hidden="false" outlineLevel="0" max="6147" min="6147" style="0" width="20.29"/>
    <col collapsed="false" customWidth="true" hidden="false" outlineLevel="0" max="6148" min="6148" style="0" width="12.71"/>
    <col collapsed="false" customWidth="true" hidden="false" outlineLevel="0" max="6149" min="6149" style="0" width="14.29"/>
    <col collapsed="false" customWidth="true" hidden="false" outlineLevel="0" max="6150" min="6150" style="0" width="10.42"/>
    <col collapsed="false" customWidth="true" hidden="false" outlineLevel="0" max="6151" min="6151" style="0" width="25.57"/>
    <col collapsed="false" customWidth="true" hidden="false" outlineLevel="0" max="6152" min="6152" style="0" width="36.29"/>
    <col collapsed="false" customWidth="true" hidden="false" outlineLevel="0" max="6153" min="6153" style="0" width="11.29"/>
    <col collapsed="false" customWidth="true" hidden="false" outlineLevel="0" max="6154" min="6154" style="0" width="16.43"/>
    <col collapsed="false" customWidth="true" hidden="false" outlineLevel="0" max="6155" min="6155" style="0" width="30.85"/>
    <col collapsed="false" customWidth="true" hidden="false" outlineLevel="0" max="6156" min="6156" style="0" width="13"/>
    <col collapsed="false" customWidth="true" hidden="false" outlineLevel="0" max="6157" min="6157" style="0" width="16.14"/>
    <col collapsed="false" customWidth="true" hidden="false" outlineLevel="0" max="6158" min="6158" style="0" width="16"/>
    <col collapsed="false" customWidth="true" hidden="false" outlineLevel="0" max="6402" min="6402" style="0" width="15.85"/>
    <col collapsed="false" customWidth="true" hidden="false" outlineLevel="0" max="6403" min="6403" style="0" width="20.29"/>
    <col collapsed="false" customWidth="true" hidden="false" outlineLevel="0" max="6404" min="6404" style="0" width="12.71"/>
    <col collapsed="false" customWidth="true" hidden="false" outlineLevel="0" max="6405" min="6405" style="0" width="14.29"/>
    <col collapsed="false" customWidth="true" hidden="false" outlineLevel="0" max="6406" min="6406" style="0" width="10.42"/>
    <col collapsed="false" customWidth="true" hidden="false" outlineLevel="0" max="6407" min="6407" style="0" width="25.57"/>
    <col collapsed="false" customWidth="true" hidden="false" outlineLevel="0" max="6408" min="6408" style="0" width="36.29"/>
    <col collapsed="false" customWidth="true" hidden="false" outlineLevel="0" max="6409" min="6409" style="0" width="11.29"/>
    <col collapsed="false" customWidth="true" hidden="false" outlineLevel="0" max="6410" min="6410" style="0" width="16.43"/>
    <col collapsed="false" customWidth="true" hidden="false" outlineLevel="0" max="6411" min="6411" style="0" width="30.85"/>
    <col collapsed="false" customWidth="true" hidden="false" outlineLevel="0" max="6412" min="6412" style="0" width="13"/>
    <col collapsed="false" customWidth="true" hidden="false" outlineLevel="0" max="6413" min="6413" style="0" width="16.14"/>
    <col collapsed="false" customWidth="true" hidden="false" outlineLevel="0" max="6414" min="6414" style="0" width="16"/>
    <col collapsed="false" customWidth="true" hidden="false" outlineLevel="0" max="6658" min="6658" style="0" width="15.85"/>
    <col collapsed="false" customWidth="true" hidden="false" outlineLevel="0" max="6659" min="6659" style="0" width="20.29"/>
    <col collapsed="false" customWidth="true" hidden="false" outlineLevel="0" max="6660" min="6660" style="0" width="12.71"/>
    <col collapsed="false" customWidth="true" hidden="false" outlineLevel="0" max="6661" min="6661" style="0" width="14.29"/>
    <col collapsed="false" customWidth="true" hidden="false" outlineLevel="0" max="6662" min="6662" style="0" width="10.42"/>
    <col collapsed="false" customWidth="true" hidden="false" outlineLevel="0" max="6663" min="6663" style="0" width="25.57"/>
    <col collapsed="false" customWidth="true" hidden="false" outlineLevel="0" max="6664" min="6664" style="0" width="36.29"/>
    <col collapsed="false" customWidth="true" hidden="false" outlineLevel="0" max="6665" min="6665" style="0" width="11.29"/>
    <col collapsed="false" customWidth="true" hidden="false" outlineLevel="0" max="6666" min="6666" style="0" width="16.43"/>
    <col collapsed="false" customWidth="true" hidden="false" outlineLevel="0" max="6667" min="6667" style="0" width="30.85"/>
    <col collapsed="false" customWidth="true" hidden="false" outlineLevel="0" max="6668" min="6668" style="0" width="13"/>
    <col collapsed="false" customWidth="true" hidden="false" outlineLevel="0" max="6669" min="6669" style="0" width="16.14"/>
    <col collapsed="false" customWidth="true" hidden="false" outlineLevel="0" max="6670" min="6670" style="0" width="16"/>
    <col collapsed="false" customWidth="true" hidden="false" outlineLevel="0" max="6914" min="6914" style="0" width="15.85"/>
    <col collapsed="false" customWidth="true" hidden="false" outlineLevel="0" max="6915" min="6915" style="0" width="20.29"/>
    <col collapsed="false" customWidth="true" hidden="false" outlineLevel="0" max="6916" min="6916" style="0" width="12.71"/>
    <col collapsed="false" customWidth="true" hidden="false" outlineLevel="0" max="6917" min="6917" style="0" width="14.29"/>
    <col collapsed="false" customWidth="true" hidden="false" outlineLevel="0" max="6918" min="6918" style="0" width="10.42"/>
    <col collapsed="false" customWidth="true" hidden="false" outlineLevel="0" max="6919" min="6919" style="0" width="25.57"/>
    <col collapsed="false" customWidth="true" hidden="false" outlineLevel="0" max="6920" min="6920" style="0" width="36.29"/>
    <col collapsed="false" customWidth="true" hidden="false" outlineLevel="0" max="6921" min="6921" style="0" width="11.29"/>
    <col collapsed="false" customWidth="true" hidden="false" outlineLevel="0" max="6922" min="6922" style="0" width="16.43"/>
    <col collapsed="false" customWidth="true" hidden="false" outlineLevel="0" max="6923" min="6923" style="0" width="30.85"/>
    <col collapsed="false" customWidth="true" hidden="false" outlineLevel="0" max="6924" min="6924" style="0" width="13"/>
    <col collapsed="false" customWidth="true" hidden="false" outlineLevel="0" max="6925" min="6925" style="0" width="16.14"/>
    <col collapsed="false" customWidth="true" hidden="false" outlineLevel="0" max="6926" min="6926" style="0" width="16"/>
    <col collapsed="false" customWidth="true" hidden="false" outlineLevel="0" max="7170" min="7170" style="0" width="15.85"/>
    <col collapsed="false" customWidth="true" hidden="false" outlineLevel="0" max="7171" min="7171" style="0" width="20.29"/>
    <col collapsed="false" customWidth="true" hidden="false" outlineLevel="0" max="7172" min="7172" style="0" width="12.71"/>
    <col collapsed="false" customWidth="true" hidden="false" outlineLevel="0" max="7173" min="7173" style="0" width="14.29"/>
    <col collapsed="false" customWidth="true" hidden="false" outlineLevel="0" max="7174" min="7174" style="0" width="10.42"/>
    <col collapsed="false" customWidth="true" hidden="false" outlineLevel="0" max="7175" min="7175" style="0" width="25.57"/>
    <col collapsed="false" customWidth="true" hidden="false" outlineLevel="0" max="7176" min="7176" style="0" width="36.29"/>
    <col collapsed="false" customWidth="true" hidden="false" outlineLevel="0" max="7177" min="7177" style="0" width="11.29"/>
    <col collapsed="false" customWidth="true" hidden="false" outlineLevel="0" max="7178" min="7178" style="0" width="16.43"/>
    <col collapsed="false" customWidth="true" hidden="false" outlineLevel="0" max="7179" min="7179" style="0" width="30.85"/>
    <col collapsed="false" customWidth="true" hidden="false" outlineLevel="0" max="7180" min="7180" style="0" width="13"/>
    <col collapsed="false" customWidth="true" hidden="false" outlineLevel="0" max="7181" min="7181" style="0" width="16.14"/>
    <col collapsed="false" customWidth="true" hidden="false" outlineLevel="0" max="7182" min="7182" style="0" width="16"/>
    <col collapsed="false" customWidth="true" hidden="false" outlineLevel="0" max="7426" min="7426" style="0" width="15.85"/>
    <col collapsed="false" customWidth="true" hidden="false" outlineLevel="0" max="7427" min="7427" style="0" width="20.29"/>
    <col collapsed="false" customWidth="true" hidden="false" outlineLevel="0" max="7428" min="7428" style="0" width="12.71"/>
    <col collapsed="false" customWidth="true" hidden="false" outlineLevel="0" max="7429" min="7429" style="0" width="14.29"/>
    <col collapsed="false" customWidth="true" hidden="false" outlineLevel="0" max="7430" min="7430" style="0" width="10.42"/>
    <col collapsed="false" customWidth="true" hidden="false" outlineLevel="0" max="7431" min="7431" style="0" width="25.57"/>
    <col collapsed="false" customWidth="true" hidden="false" outlineLevel="0" max="7432" min="7432" style="0" width="36.29"/>
    <col collapsed="false" customWidth="true" hidden="false" outlineLevel="0" max="7433" min="7433" style="0" width="11.29"/>
    <col collapsed="false" customWidth="true" hidden="false" outlineLevel="0" max="7434" min="7434" style="0" width="16.43"/>
    <col collapsed="false" customWidth="true" hidden="false" outlineLevel="0" max="7435" min="7435" style="0" width="30.85"/>
    <col collapsed="false" customWidth="true" hidden="false" outlineLevel="0" max="7436" min="7436" style="0" width="13"/>
    <col collapsed="false" customWidth="true" hidden="false" outlineLevel="0" max="7437" min="7437" style="0" width="16.14"/>
    <col collapsed="false" customWidth="true" hidden="false" outlineLevel="0" max="7438" min="7438" style="0" width="16"/>
    <col collapsed="false" customWidth="true" hidden="false" outlineLevel="0" max="7682" min="7682" style="0" width="15.85"/>
    <col collapsed="false" customWidth="true" hidden="false" outlineLevel="0" max="7683" min="7683" style="0" width="20.29"/>
    <col collapsed="false" customWidth="true" hidden="false" outlineLevel="0" max="7684" min="7684" style="0" width="12.71"/>
    <col collapsed="false" customWidth="true" hidden="false" outlineLevel="0" max="7685" min="7685" style="0" width="14.29"/>
    <col collapsed="false" customWidth="true" hidden="false" outlineLevel="0" max="7686" min="7686" style="0" width="10.42"/>
    <col collapsed="false" customWidth="true" hidden="false" outlineLevel="0" max="7687" min="7687" style="0" width="25.57"/>
    <col collapsed="false" customWidth="true" hidden="false" outlineLevel="0" max="7688" min="7688" style="0" width="36.29"/>
    <col collapsed="false" customWidth="true" hidden="false" outlineLevel="0" max="7689" min="7689" style="0" width="11.29"/>
    <col collapsed="false" customWidth="true" hidden="false" outlineLevel="0" max="7690" min="7690" style="0" width="16.43"/>
    <col collapsed="false" customWidth="true" hidden="false" outlineLevel="0" max="7691" min="7691" style="0" width="30.85"/>
    <col collapsed="false" customWidth="true" hidden="false" outlineLevel="0" max="7692" min="7692" style="0" width="13"/>
    <col collapsed="false" customWidth="true" hidden="false" outlineLevel="0" max="7693" min="7693" style="0" width="16.14"/>
    <col collapsed="false" customWidth="true" hidden="false" outlineLevel="0" max="7694" min="7694" style="0" width="16"/>
    <col collapsed="false" customWidth="true" hidden="false" outlineLevel="0" max="7938" min="7938" style="0" width="15.85"/>
    <col collapsed="false" customWidth="true" hidden="false" outlineLevel="0" max="7939" min="7939" style="0" width="20.29"/>
    <col collapsed="false" customWidth="true" hidden="false" outlineLevel="0" max="7940" min="7940" style="0" width="12.71"/>
    <col collapsed="false" customWidth="true" hidden="false" outlineLevel="0" max="7941" min="7941" style="0" width="14.29"/>
    <col collapsed="false" customWidth="true" hidden="false" outlineLevel="0" max="7942" min="7942" style="0" width="10.42"/>
    <col collapsed="false" customWidth="true" hidden="false" outlineLevel="0" max="7943" min="7943" style="0" width="25.57"/>
    <col collapsed="false" customWidth="true" hidden="false" outlineLevel="0" max="7944" min="7944" style="0" width="36.29"/>
    <col collapsed="false" customWidth="true" hidden="false" outlineLevel="0" max="7945" min="7945" style="0" width="11.29"/>
    <col collapsed="false" customWidth="true" hidden="false" outlineLevel="0" max="7946" min="7946" style="0" width="16.43"/>
    <col collapsed="false" customWidth="true" hidden="false" outlineLevel="0" max="7947" min="7947" style="0" width="30.85"/>
    <col collapsed="false" customWidth="true" hidden="false" outlineLevel="0" max="7948" min="7948" style="0" width="13"/>
    <col collapsed="false" customWidth="true" hidden="false" outlineLevel="0" max="7949" min="7949" style="0" width="16.14"/>
    <col collapsed="false" customWidth="true" hidden="false" outlineLevel="0" max="7950" min="7950" style="0" width="16"/>
    <col collapsed="false" customWidth="true" hidden="false" outlineLevel="0" max="8194" min="8194" style="0" width="15.85"/>
    <col collapsed="false" customWidth="true" hidden="false" outlineLevel="0" max="8195" min="8195" style="0" width="20.29"/>
    <col collapsed="false" customWidth="true" hidden="false" outlineLevel="0" max="8196" min="8196" style="0" width="12.71"/>
    <col collapsed="false" customWidth="true" hidden="false" outlineLevel="0" max="8197" min="8197" style="0" width="14.29"/>
    <col collapsed="false" customWidth="true" hidden="false" outlineLevel="0" max="8198" min="8198" style="0" width="10.42"/>
    <col collapsed="false" customWidth="true" hidden="false" outlineLevel="0" max="8199" min="8199" style="0" width="25.57"/>
    <col collapsed="false" customWidth="true" hidden="false" outlineLevel="0" max="8200" min="8200" style="0" width="36.29"/>
    <col collapsed="false" customWidth="true" hidden="false" outlineLevel="0" max="8201" min="8201" style="0" width="11.29"/>
    <col collapsed="false" customWidth="true" hidden="false" outlineLevel="0" max="8202" min="8202" style="0" width="16.43"/>
    <col collapsed="false" customWidth="true" hidden="false" outlineLevel="0" max="8203" min="8203" style="0" width="30.85"/>
    <col collapsed="false" customWidth="true" hidden="false" outlineLevel="0" max="8204" min="8204" style="0" width="13"/>
    <col collapsed="false" customWidth="true" hidden="false" outlineLevel="0" max="8205" min="8205" style="0" width="16.14"/>
    <col collapsed="false" customWidth="true" hidden="false" outlineLevel="0" max="8206" min="8206" style="0" width="16"/>
    <col collapsed="false" customWidth="true" hidden="false" outlineLevel="0" max="8450" min="8450" style="0" width="15.85"/>
    <col collapsed="false" customWidth="true" hidden="false" outlineLevel="0" max="8451" min="8451" style="0" width="20.29"/>
    <col collapsed="false" customWidth="true" hidden="false" outlineLevel="0" max="8452" min="8452" style="0" width="12.71"/>
    <col collapsed="false" customWidth="true" hidden="false" outlineLevel="0" max="8453" min="8453" style="0" width="14.29"/>
    <col collapsed="false" customWidth="true" hidden="false" outlineLevel="0" max="8454" min="8454" style="0" width="10.42"/>
    <col collapsed="false" customWidth="true" hidden="false" outlineLevel="0" max="8455" min="8455" style="0" width="25.57"/>
    <col collapsed="false" customWidth="true" hidden="false" outlineLevel="0" max="8456" min="8456" style="0" width="36.29"/>
    <col collapsed="false" customWidth="true" hidden="false" outlineLevel="0" max="8457" min="8457" style="0" width="11.29"/>
    <col collapsed="false" customWidth="true" hidden="false" outlineLevel="0" max="8458" min="8458" style="0" width="16.43"/>
    <col collapsed="false" customWidth="true" hidden="false" outlineLevel="0" max="8459" min="8459" style="0" width="30.85"/>
    <col collapsed="false" customWidth="true" hidden="false" outlineLevel="0" max="8460" min="8460" style="0" width="13"/>
    <col collapsed="false" customWidth="true" hidden="false" outlineLevel="0" max="8461" min="8461" style="0" width="16.14"/>
    <col collapsed="false" customWidth="true" hidden="false" outlineLevel="0" max="8462" min="8462" style="0" width="16"/>
    <col collapsed="false" customWidth="true" hidden="false" outlineLevel="0" max="8706" min="8706" style="0" width="15.85"/>
    <col collapsed="false" customWidth="true" hidden="false" outlineLevel="0" max="8707" min="8707" style="0" width="20.29"/>
    <col collapsed="false" customWidth="true" hidden="false" outlineLevel="0" max="8708" min="8708" style="0" width="12.71"/>
    <col collapsed="false" customWidth="true" hidden="false" outlineLevel="0" max="8709" min="8709" style="0" width="14.29"/>
    <col collapsed="false" customWidth="true" hidden="false" outlineLevel="0" max="8710" min="8710" style="0" width="10.42"/>
    <col collapsed="false" customWidth="true" hidden="false" outlineLevel="0" max="8711" min="8711" style="0" width="25.57"/>
    <col collapsed="false" customWidth="true" hidden="false" outlineLevel="0" max="8712" min="8712" style="0" width="36.29"/>
    <col collapsed="false" customWidth="true" hidden="false" outlineLevel="0" max="8713" min="8713" style="0" width="11.29"/>
    <col collapsed="false" customWidth="true" hidden="false" outlineLevel="0" max="8714" min="8714" style="0" width="16.43"/>
    <col collapsed="false" customWidth="true" hidden="false" outlineLevel="0" max="8715" min="8715" style="0" width="30.85"/>
    <col collapsed="false" customWidth="true" hidden="false" outlineLevel="0" max="8716" min="8716" style="0" width="13"/>
    <col collapsed="false" customWidth="true" hidden="false" outlineLevel="0" max="8717" min="8717" style="0" width="16.14"/>
    <col collapsed="false" customWidth="true" hidden="false" outlineLevel="0" max="8718" min="8718" style="0" width="16"/>
    <col collapsed="false" customWidth="true" hidden="false" outlineLevel="0" max="8962" min="8962" style="0" width="15.85"/>
    <col collapsed="false" customWidth="true" hidden="false" outlineLevel="0" max="8963" min="8963" style="0" width="20.29"/>
    <col collapsed="false" customWidth="true" hidden="false" outlineLevel="0" max="8964" min="8964" style="0" width="12.71"/>
    <col collapsed="false" customWidth="true" hidden="false" outlineLevel="0" max="8965" min="8965" style="0" width="14.29"/>
    <col collapsed="false" customWidth="true" hidden="false" outlineLevel="0" max="8966" min="8966" style="0" width="10.42"/>
    <col collapsed="false" customWidth="true" hidden="false" outlineLevel="0" max="8967" min="8967" style="0" width="25.57"/>
    <col collapsed="false" customWidth="true" hidden="false" outlineLevel="0" max="8968" min="8968" style="0" width="36.29"/>
    <col collapsed="false" customWidth="true" hidden="false" outlineLevel="0" max="8969" min="8969" style="0" width="11.29"/>
    <col collapsed="false" customWidth="true" hidden="false" outlineLevel="0" max="8970" min="8970" style="0" width="16.43"/>
    <col collapsed="false" customWidth="true" hidden="false" outlineLevel="0" max="8971" min="8971" style="0" width="30.85"/>
    <col collapsed="false" customWidth="true" hidden="false" outlineLevel="0" max="8972" min="8972" style="0" width="13"/>
    <col collapsed="false" customWidth="true" hidden="false" outlineLevel="0" max="8973" min="8973" style="0" width="16.14"/>
    <col collapsed="false" customWidth="true" hidden="false" outlineLevel="0" max="8974" min="8974" style="0" width="16"/>
    <col collapsed="false" customWidth="true" hidden="false" outlineLevel="0" max="9218" min="9218" style="0" width="15.85"/>
    <col collapsed="false" customWidth="true" hidden="false" outlineLevel="0" max="9219" min="9219" style="0" width="20.29"/>
    <col collapsed="false" customWidth="true" hidden="false" outlineLevel="0" max="9220" min="9220" style="0" width="12.71"/>
    <col collapsed="false" customWidth="true" hidden="false" outlineLevel="0" max="9221" min="9221" style="0" width="14.29"/>
    <col collapsed="false" customWidth="true" hidden="false" outlineLevel="0" max="9222" min="9222" style="0" width="10.42"/>
    <col collapsed="false" customWidth="true" hidden="false" outlineLevel="0" max="9223" min="9223" style="0" width="25.57"/>
    <col collapsed="false" customWidth="true" hidden="false" outlineLevel="0" max="9224" min="9224" style="0" width="36.29"/>
    <col collapsed="false" customWidth="true" hidden="false" outlineLevel="0" max="9225" min="9225" style="0" width="11.29"/>
    <col collapsed="false" customWidth="true" hidden="false" outlineLevel="0" max="9226" min="9226" style="0" width="16.43"/>
    <col collapsed="false" customWidth="true" hidden="false" outlineLevel="0" max="9227" min="9227" style="0" width="30.85"/>
    <col collapsed="false" customWidth="true" hidden="false" outlineLevel="0" max="9228" min="9228" style="0" width="13"/>
    <col collapsed="false" customWidth="true" hidden="false" outlineLevel="0" max="9229" min="9229" style="0" width="16.14"/>
    <col collapsed="false" customWidth="true" hidden="false" outlineLevel="0" max="9230" min="9230" style="0" width="16"/>
    <col collapsed="false" customWidth="true" hidden="false" outlineLevel="0" max="9474" min="9474" style="0" width="15.85"/>
    <col collapsed="false" customWidth="true" hidden="false" outlineLevel="0" max="9475" min="9475" style="0" width="20.29"/>
    <col collapsed="false" customWidth="true" hidden="false" outlineLevel="0" max="9476" min="9476" style="0" width="12.71"/>
    <col collapsed="false" customWidth="true" hidden="false" outlineLevel="0" max="9477" min="9477" style="0" width="14.29"/>
    <col collapsed="false" customWidth="true" hidden="false" outlineLevel="0" max="9478" min="9478" style="0" width="10.42"/>
    <col collapsed="false" customWidth="true" hidden="false" outlineLevel="0" max="9479" min="9479" style="0" width="25.57"/>
    <col collapsed="false" customWidth="true" hidden="false" outlineLevel="0" max="9480" min="9480" style="0" width="36.29"/>
    <col collapsed="false" customWidth="true" hidden="false" outlineLevel="0" max="9481" min="9481" style="0" width="11.29"/>
    <col collapsed="false" customWidth="true" hidden="false" outlineLevel="0" max="9482" min="9482" style="0" width="16.43"/>
    <col collapsed="false" customWidth="true" hidden="false" outlineLevel="0" max="9483" min="9483" style="0" width="30.85"/>
    <col collapsed="false" customWidth="true" hidden="false" outlineLevel="0" max="9484" min="9484" style="0" width="13"/>
    <col collapsed="false" customWidth="true" hidden="false" outlineLevel="0" max="9485" min="9485" style="0" width="16.14"/>
    <col collapsed="false" customWidth="true" hidden="false" outlineLevel="0" max="9486" min="9486" style="0" width="16"/>
    <col collapsed="false" customWidth="true" hidden="false" outlineLevel="0" max="9730" min="9730" style="0" width="15.85"/>
    <col collapsed="false" customWidth="true" hidden="false" outlineLevel="0" max="9731" min="9731" style="0" width="20.29"/>
    <col collapsed="false" customWidth="true" hidden="false" outlineLevel="0" max="9732" min="9732" style="0" width="12.71"/>
    <col collapsed="false" customWidth="true" hidden="false" outlineLevel="0" max="9733" min="9733" style="0" width="14.29"/>
    <col collapsed="false" customWidth="true" hidden="false" outlineLevel="0" max="9734" min="9734" style="0" width="10.42"/>
    <col collapsed="false" customWidth="true" hidden="false" outlineLevel="0" max="9735" min="9735" style="0" width="25.57"/>
    <col collapsed="false" customWidth="true" hidden="false" outlineLevel="0" max="9736" min="9736" style="0" width="36.29"/>
    <col collapsed="false" customWidth="true" hidden="false" outlineLevel="0" max="9737" min="9737" style="0" width="11.29"/>
    <col collapsed="false" customWidth="true" hidden="false" outlineLevel="0" max="9738" min="9738" style="0" width="16.43"/>
    <col collapsed="false" customWidth="true" hidden="false" outlineLevel="0" max="9739" min="9739" style="0" width="30.85"/>
    <col collapsed="false" customWidth="true" hidden="false" outlineLevel="0" max="9740" min="9740" style="0" width="13"/>
    <col collapsed="false" customWidth="true" hidden="false" outlineLevel="0" max="9741" min="9741" style="0" width="16.14"/>
    <col collapsed="false" customWidth="true" hidden="false" outlineLevel="0" max="9742" min="9742" style="0" width="16"/>
    <col collapsed="false" customWidth="true" hidden="false" outlineLevel="0" max="9986" min="9986" style="0" width="15.85"/>
    <col collapsed="false" customWidth="true" hidden="false" outlineLevel="0" max="9987" min="9987" style="0" width="20.29"/>
    <col collapsed="false" customWidth="true" hidden="false" outlineLevel="0" max="9988" min="9988" style="0" width="12.71"/>
    <col collapsed="false" customWidth="true" hidden="false" outlineLevel="0" max="9989" min="9989" style="0" width="14.29"/>
    <col collapsed="false" customWidth="true" hidden="false" outlineLevel="0" max="9990" min="9990" style="0" width="10.42"/>
    <col collapsed="false" customWidth="true" hidden="false" outlineLevel="0" max="9991" min="9991" style="0" width="25.57"/>
    <col collapsed="false" customWidth="true" hidden="false" outlineLevel="0" max="9992" min="9992" style="0" width="36.29"/>
    <col collapsed="false" customWidth="true" hidden="false" outlineLevel="0" max="9993" min="9993" style="0" width="11.29"/>
    <col collapsed="false" customWidth="true" hidden="false" outlineLevel="0" max="9994" min="9994" style="0" width="16.43"/>
    <col collapsed="false" customWidth="true" hidden="false" outlineLevel="0" max="9995" min="9995" style="0" width="30.85"/>
    <col collapsed="false" customWidth="true" hidden="false" outlineLevel="0" max="9996" min="9996" style="0" width="13"/>
    <col collapsed="false" customWidth="true" hidden="false" outlineLevel="0" max="9997" min="9997" style="0" width="16.14"/>
    <col collapsed="false" customWidth="true" hidden="false" outlineLevel="0" max="9998" min="9998" style="0" width="16"/>
    <col collapsed="false" customWidth="true" hidden="false" outlineLevel="0" max="10242" min="10242" style="0" width="15.85"/>
    <col collapsed="false" customWidth="true" hidden="false" outlineLevel="0" max="10243" min="10243" style="0" width="20.29"/>
    <col collapsed="false" customWidth="true" hidden="false" outlineLevel="0" max="10244" min="10244" style="0" width="12.71"/>
    <col collapsed="false" customWidth="true" hidden="false" outlineLevel="0" max="10245" min="10245" style="0" width="14.29"/>
    <col collapsed="false" customWidth="true" hidden="false" outlineLevel="0" max="10246" min="10246" style="0" width="10.42"/>
    <col collapsed="false" customWidth="true" hidden="false" outlineLevel="0" max="10247" min="10247" style="0" width="25.57"/>
    <col collapsed="false" customWidth="true" hidden="false" outlineLevel="0" max="10248" min="10248" style="0" width="36.29"/>
    <col collapsed="false" customWidth="true" hidden="false" outlineLevel="0" max="10249" min="10249" style="0" width="11.29"/>
    <col collapsed="false" customWidth="true" hidden="false" outlineLevel="0" max="10250" min="10250" style="0" width="16.43"/>
    <col collapsed="false" customWidth="true" hidden="false" outlineLevel="0" max="10251" min="10251" style="0" width="30.85"/>
    <col collapsed="false" customWidth="true" hidden="false" outlineLevel="0" max="10252" min="10252" style="0" width="13"/>
    <col collapsed="false" customWidth="true" hidden="false" outlineLevel="0" max="10253" min="10253" style="0" width="16.14"/>
    <col collapsed="false" customWidth="true" hidden="false" outlineLevel="0" max="10254" min="10254" style="0" width="16"/>
    <col collapsed="false" customWidth="true" hidden="false" outlineLevel="0" max="10498" min="10498" style="0" width="15.85"/>
    <col collapsed="false" customWidth="true" hidden="false" outlineLevel="0" max="10499" min="10499" style="0" width="20.29"/>
    <col collapsed="false" customWidth="true" hidden="false" outlineLevel="0" max="10500" min="10500" style="0" width="12.71"/>
    <col collapsed="false" customWidth="true" hidden="false" outlineLevel="0" max="10501" min="10501" style="0" width="14.29"/>
    <col collapsed="false" customWidth="true" hidden="false" outlineLevel="0" max="10502" min="10502" style="0" width="10.42"/>
    <col collapsed="false" customWidth="true" hidden="false" outlineLevel="0" max="10503" min="10503" style="0" width="25.57"/>
    <col collapsed="false" customWidth="true" hidden="false" outlineLevel="0" max="10504" min="10504" style="0" width="36.29"/>
    <col collapsed="false" customWidth="true" hidden="false" outlineLevel="0" max="10505" min="10505" style="0" width="11.29"/>
    <col collapsed="false" customWidth="true" hidden="false" outlineLevel="0" max="10506" min="10506" style="0" width="16.43"/>
    <col collapsed="false" customWidth="true" hidden="false" outlineLevel="0" max="10507" min="10507" style="0" width="30.85"/>
    <col collapsed="false" customWidth="true" hidden="false" outlineLevel="0" max="10508" min="10508" style="0" width="13"/>
    <col collapsed="false" customWidth="true" hidden="false" outlineLevel="0" max="10509" min="10509" style="0" width="16.14"/>
    <col collapsed="false" customWidth="true" hidden="false" outlineLevel="0" max="10510" min="10510" style="0" width="16"/>
    <col collapsed="false" customWidth="true" hidden="false" outlineLevel="0" max="10754" min="10754" style="0" width="15.85"/>
    <col collapsed="false" customWidth="true" hidden="false" outlineLevel="0" max="10755" min="10755" style="0" width="20.29"/>
    <col collapsed="false" customWidth="true" hidden="false" outlineLevel="0" max="10756" min="10756" style="0" width="12.71"/>
    <col collapsed="false" customWidth="true" hidden="false" outlineLevel="0" max="10757" min="10757" style="0" width="14.29"/>
    <col collapsed="false" customWidth="true" hidden="false" outlineLevel="0" max="10758" min="10758" style="0" width="10.42"/>
    <col collapsed="false" customWidth="true" hidden="false" outlineLevel="0" max="10759" min="10759" style="0" width="25.57"/>
    <col collapsed="false" customWidth="true" hidden="false" outlineLevel="0" max="10760" min="10760" style="0" width="36.29"/>
    <col collapsed="false" customWidth="true" hidden="false" outlineLevel="0" max="10761" min="10761" style="0" width="11.29"/>
    <col collapsed="false" customWidth="true" hidden="false" outlineLevel="0" max="10762" min="10762" style="0" width="16.43"/>
    <col collapsed="false" customWidth="true" hidden="false" outlineLevel="0" max="10763" min="10763" style="0" width="30.85"/>
    <col collapsed="false" customWidth="true" hidden="false" outlineLevel="0" max="10764" min="10764" style="0" width="13"/>
    <col collapsed="false" customWidth="true" hidden="false" outlineLevel="0" max="10765" min="10765" style="0" width="16.14"/>
    <col collapsed="false" customWidth="true" hidden="false" outlineLevel="0" max="10766" min="10766" style="0" width="16"/>
    <col collapsed="false" customWidth="true" hidden="false" outlineLevel="0" max="11010" min="11010" style="0" width="15.85"/>
    <col collapsed="false" customWidth="true" hidden="false" outlineLevel="0" max="11011" min="11011" style="0" width="20.29"/>
    <col collapsed="false" customWidth="true" hidden="false" outlineLevel="0" max="11012" min="11012" style="0" width="12.71"/>
    <col collapsed="false" customWidth="true" hidden="false" outlineLevel="0" max="11013" min="11013" style="0" width="14.29"/>
    <col collapsed="false" customWidth="true" hidden="false" outlineLevel="0" max="11014" min="11014" style="0" width="10.42"/>
    <col collapsed="false" customWidth="true" hidden="false" outlineLevel="0" max="11015" min="11015" style="0" width="25.57"/>
    <col collapsed="false" customWidth="true" hidden="false" outlineLevel="0" max="11016" min="11016" style="0" width="36.29"/>
    <col collapsed="false" customWidth="true" hidden="false" outlineLevel="0" max="11017" min="11017" style="0" width="11.29"/>
    <col collapsed="false" customWidth="true" hidden="false" outlineLevel="0" max="11018" min="11018" style="0" width="16.43"/>
    <col collapsed="false" customWidth="true" hidden="false" outlineLevel="0" max="11019" min="11019" style="0" width="30.85"/>
    <col collapsed="false" customWidth="true" hidden="false" outlineLevel="0" max="11020" min="11020" style="0" width="13"/>
    <col collapsed="false" customWidth="true" hidden="false" outlineLevel="0" max="11021" min="11021" style="0" width="16.14"/>
    <col collapsed="false" customWidth="true" hidden="false" outlineLevel="0" max="11022" min="11022" style="0" width="16"/>
    <col collapsed="false" customWidth="true" hidden="false" outlineLevel="0" max="11266" min="11266" style="0" width="15.85"/>
    <col collapsed="false" customWidth="true" hidden="false" outlineLevel="0" max="11267" min="11267" style="0" width="20.29"/>
    <col collapsed="false" customWidth="true" hidden="false" outlineLevel="0" max="11268" min="11268" style="0" width="12.71"/>
    <col collapsed="false" customWidth="true" hidden="false" outlineLevel="0" max="11269" min="11269" style="0" width="14.29"/>
    <col collapsed="false" customWidth="true" hidden="false" outlineLevel="0" max="11270" min="11270" style="0" width="10.42"/>
    <col collapsed="false" customWidth="true" hidden="false" outlineLevel="0" max="11271" min="11271" style="0" width="25.57"/>
    <col collapsed="false" customWidth="true" hidden="false" outlineLevel="0" max="11272" min="11272" style="0" width="36.29"/>
    <col collapsed="false" customWidth="true" hidden="false" outlineLevel="0" max="11273" min="11273" style="0" width="11.29"/>
    <col collapsed="false" customWidth="true" hidden="false" outlineLevel="0" max="11274" min="11274" style="0" width="16.43"/>
    <col collapsed="false" customWidth="true" hidden="false" outlineLevel="0" max="11275" min="11275" style="0" width="30.85"/>
    <col collapsed="false" customWidth="true" hidden="false" outlineLevel="0" max="11276" min="11276" style="0" width="13"/>
    <col collapsed="false" customWidth="true" hidden="false" outlineLevel="0" max="11277" min="11277" style="0" width="16.14"/>
    <col collapsed="false" customWidth="true" hidden="false" outlineLevel="0" max="11278" min="11278" style="0" width="16"/>
    <col collapsed="false" customWidth="true" hidden="false" outlineLevel="0" max="11522" min="11522" style="0" width="15.85"/>
    <col collapsed="false" customWidth="true" hidden="false" outlineLevel="0" max="11523" min="11523" style="0" width="20.29"/>
    <col collapsed="false" customWidth="true" hidden="false" outlineLevel="0" max="11524" min="11524" style="0" width="12.71"/>
    <col collapsed="false" customWidth="true" hidden="false" outlineLevel="0" max="11525" min="11525" style="0" width="14.29"/>
    <col collapsed="false" customWidth="true" hidden="false" outlineLevel="0" max="11526" min="11526" style="0" width="10.42"/>
    <col collapsed="false" customWidth="true" hidden="false" outlineLevel="0" max="11527" min="11527" style="0" width="25.57"/>
    <col collapsed="false" customWidth="true" hidden="false" outlineLevel="0" max="11528" min="11528" style="0" width="36.29"/>
    <col collapsed="false" customWidth="true" hidden="false" outlineLevel="0" max="11529" min="11529" style="0" width="11.29"/>
    <col collapsed="false" customWidth="true" hidden="false" outlineLevel="0" max="11530" min="11530" style="0" width="16.43"/>
    <col collapsed="false" customWidth="true" hidden="false" outlineLevel="0" max="11531" min="11531" style="0" width="30.85"/>
    <col collapsed="false" customWidth="true" hidden="false" outlineLevel="0" max="11532" min="11532" style="0" width="13"/>
    <col collapsed="false" customWidth="true" hidden="false" outlineLevel="0" max="11533" min="11533" style="0" width="16.14"/>
    <col collapsed="false" customWidth="true" hidden="false" outlineLevel="0" max="11534" min="11534" style="0" width="16"/>
    <col collapsed="false" customWidth="true" hidden="false" outlineLevel="0" max="11778" min="11778" style="0" width="15.85"/>
    <col collapsed="false" customWidth="true" hidden="false" outlineLevel="0" max="11779" min="11779" style="0" width="20.29"/>
    <col collapsed="false" customWidth="true" hidden="false" outlineLevel="0" max="11780" min="11780" style="0" width="12.71"/>
    <col collapsed="false" customWidth="true" hidden="false" outlineLevel="0" max="11781" min="11781" style="0" width="14.29"/>
    <col collapsed="false" customWidth="true" hidden="false" outlineLevel="0" max="11782" min="11782" style="0" width="10.42"/>
    <col collapsed="false" customWidth="true" hidden="false" outlineLevel="0" max="11783" min="11783" style="0" width="25.57"/>
    <col collapsed="false" customWidth="true" hidden="false" outlineLevel="0" max="11784" min="11784" style="0" width="36.29"/>
    <col collapsed="false" customWidth="true" hidden="false" outlineLevel="0" max="11785" min="11785" style="0" width="11.29"/>
    <col collapsed="false" customWidth="true" hidden="false" outlineLevel="0" max="11786" min="11786" style="0" width="16.43"/>
    <col collapsed="false" customWidth="true" hidden="false" outlineLevel="0" max="11787" min="11787" style="0" width="30.85"/>
    <col collapsed="false" customWidth="true" hidden="false" outlineLevel="0" max="11788" min="11788" style="0" width="13"/>
    <col collapsed="false" customWidth="true" hidden="false" outlineLevel="0" max="11789" min="11789" style="0" width="16.14"/>
    <col collapsed="false" customWidth="true" hidden="false" outlineLevel="0" max="11790" min="11790" style="0" width="16"/>
    <col collapsed="false" customWidth="true" hidden="false" outlineLevel="0" max="12034" min="12034" style="0" width="15.85"/>
    <col collapsed="false" customWidth="true" hidden="false" outlineLevel="0" max="12035" min="12035" style="0" width="20.29"/>
    <col collapsed="false" customWidth="true" hidden="false" outlineLevel="0" max="12036" min="12036" style="0" width="12.71"/>
    <col collapsed="false" customWidth="true" hidden="false" outlineLevel="0" max="12037" min="12037" style="0" width="14.29"/>
    <col collapsed="false" customWidth="true" hidden="false" outlineLevel="0" max="12038" min="12038" style="0" width="10.42"/>
    <col collapsed="false" customWidth="true" hidden="false" outlineLevel="0" max="12039" min="12039" style="0" width="25.57"/>
    <col collapsed="false" customWidth="true" hidden="false" outlineLevel="0" max="12040" min="12040" style="0" width="36.29"/>
    <col collapsed="false" customWidth="true" hidden="false" outlineLevel="0" max="12041" min="12041" style="0" width="11.29"/>
    <col collapsed="false" customWidth="true" hidden="false" outlineLevel="0" max="12042" min="12042" style="0" width="16.43"/>
    <col collapsed="false" customWidth="true" hidden="false" outlineLevel="0" max="12043" min="12043" style="0" width="30.85"/>
    <col collapsed="false" customWidth="true" hidden="false" outlineLevel="0" max="12044" min="12044" style="0" width="13"/>
    <col collapsed="false" customWidth="true" hidden="false" outlineLevel="0" max="12045" min="12045" style="0" width="16.14"/>
    <col collapsed="false" customWidth="true" hidden="false" outlineLevel="0" max="12046" min="12046" style="0" width="16"/>
    <col collapsed="false" customWidth="true" hidden="false" outlineLevel="0" max="12290" min="12290" style="0" width="15.85"/>
    <col collapsed="false" customWidth="true" hidden="false" outlineLevel="0" max="12291" min="12291" style="0" width="20.29"/>
    <col collapsed="false" customWidth="true" hidden="false" outlineLevel="0" max="12292" min="12292" style="0" width="12.71"/>
    <col collapsed="false" customWidth="true" hidden="false" outlineLevel="0" max="12293" min="12293" style="0" width="14.29"/>
    <col collapsed="false" customWidth="true" hidden="false" outlineLevel="0" max="12294" min="12294" style="0" width="10.42"/>
    <col collapsed="false" customWidth="true" hidden="false" outlineLevel="0" max="12295" min="12295" style="0" width="25.57"/>
    <col collapsed="false" customWidth="true" hidden="false" outlineLevel="0" max="12296" min="12296" style="0" width="36.29"/>
    <col collapsed="false" customWidth="true" hidden="false" outlineLevel="0" max="12297" min="12297" style="0" width="11.29"/>
    <col collapsed="false" customWidth="true" hidden="false" outlineLevel="0" max="12298" min="12298" style="0" width="16.43"/>
    <col collapsed="false" customWidth="true" hidden="false" outlineLevel="0" max="12299" min="12299" style="0" width="30.85"/>
    <col collapsed="false" customWidth="true" hidden="false" outlineLevel="0" max="12300" min="12300" style="0" width="13"/>
    <col collapsed="false" customWidth="true" hidden="false" outlineLevel="0" max="12301" min="12301" style="0" width="16.14"/>
    <col collapsed="false" customWidth="true" hidden="false" outlineLevel="0" max="12302" min="12302" style="0" width="16"/>
    <col collapsed="false" customWidth="true" hidden="false" outlineLevel="0" max="12546" min="12546" style="0" width="15.85"/>
    <col collapsed="false" customWidth="true" hidden="false" outlineLevel="0" max="12547" min="12547" style="0" width="20.29"/>
    <col collapsed="false" customWidth="true" hidden="false" outlineLevel="0" max="12548" min="12548" style="0" width="12.71"/>
    <col collapsed="false" customWidth="true" hidden="false" outlineLevel="0" max="12549" min="12549" style="0" width="14.29"/>
    <col collapsed="false" customWidth="true" hidden="false" outlineLevel="0" max="12550" min="12550" style="0" width="10.42"/>
    <col collapsed="false" customWidth="true" hidden="false" outlineLevel="0" max="12551" min="12551" style="0" width="25.57"/>
    <col collapsed="false" customWidth="true" hidden="false" outlineLevel="0" max="12552" min="12552" style="0" width="36.29"/>
    <col collapsed="false" customWidth="true" hidden="false" outlineLevel="0" max="12553" min="12553" style="0" width="11.29"/>
    <col collapsed="false" customWidth="true" hidden="false" outlineLevel="0" max="12554" min="12554" style="0" width="16.43"/>
    <col collapsed="false" customWidth="true" hidden="false" outlineLevel="0" max="12555" min="12555" style="0" width="30.85"/>
    <col collapsed="false" customWidth="true" hidden="false" outlineLevel="0" max="12556" min="12556" style="0" width="13"/>
    <col collapsed="false" customWidth="true" hidden="false" outlineLevel="0" max="12557" min="12557" style="0" width="16.14"/>
    <col collapsed="false" customWidth="true" hidden="false" outlineLevel="0" max="12558" min="12558" style="0" width="16"/>
    <col collapsed="false" customWidth="true" hidden="false" outlineLevel="0" max="12802" min="12802" style="0" width="15.85"/>
    <col collapsed="false" customWidth="true" hidden="false" outlineLevel="0" max="12803" min="12803" style="0" width="20.29"/>
    <col collapsed="false" customWidth="true" hidden="false" outlineLevel="0" max="12804" min="12804" style="0" width="12.71"/>
    <col collapsed="false" customWidth="true" hidden="false" outlineLevel="0" max="12805" min="12805" style="0" width="14.29"/>
    <col collapsed="false" customWidth="true" hidden="false" outlineLevel="0" max="12806" min="12806" style="0" width="10.42"/>
    <col collapsed="false" customWidth="true" hidden="false" outlineLevel="0" max="12807" min="12807" style="0" width="25.57"/>
    <col collapsed="false" customWidth="true" hidden="false" outlineLevel="0" max="12808" min="12808" style="0" width="36.29"/>
    <col collapsed="false" customWidth="true" hidden="false" outlineLevel="0" max="12809" min="12809" style="0" width="11.29"/>
    <col collapsed="false" customWidth="true" hidden="false" outlineLevel="0" max="12810" min="12810" style="0" width="16.43"/>
    <col collapsed="false" customWidth="true" hidden="false" outlineLevel="0" max="12811" min="12811" style="0" width="30.85"/>
    <col collapsed="false" customWidth="true" hidden="false" outlineLevel="0" max="12812" min="12812" style="0" width="13"/>
    <col collapsed="false" customWidth="true" hidden="false" outlineLevel="0" max="12813" min="12813" style="0" width="16.14"/>
    <col collapsed="false" customWidth="true" hidden="false" outlineLevel="0" max="12814" min="12814" style="0" width="16"/>
    <col collapsed="false" customWidth="true" hidden="false" outlineLevel="0" max="13058" min="13058" style="0" width="15.85"/>
    <col collapsed="false" customWidth="true" hidden="false" outlineLevel="0" max="13059" min="13059" style="0" width="20.29"/>
    <col collapsed="false" customWidth="true" hidden="false" outlineLevel="0" max="13060" min="13060" style="0" width="12.71"/>
    <col collapsed="false" customWidth="true" hidden="false" outlineLevel="0" max="13061" min="13061" style="0" width="14.29"/>
    <col collapsed="false" customWidth="true" hidden="false" outlineLevel="0" max="13062" min="13062" style="0" width="10.42"/>
    <col collapsed="false" customWidth="true" hidden="false" outlineLevel="0" max="13063" min="13063" style="0" width="25.57"/>
    <col collapsed="false" customWidth="true" hidden="false" outlineLevel="0" max="13064" min="13064" style="0" width="36.29"/>
    <col collapsed="false" customWidth="true" hidden="false" outlineLevel="0" max="13065" min="13065" style="0" width="11.29"/>
    <col collapsed="false" customWidth="true" hidden="false" outlineLevel="0" max="13066" min="13066" style="0" width="16.43"/>
    <col collapsed="false" customWidth="true" hidden="false" outlineLevel="0" max="13067" min="13067" style="0" width="30.85"/>
    <col collapsed="false" customWidth="true" hidden="false" outlineLevel="0" max="13068" min="13068" style="0" width="13"/>
    <col collapsed="false" customWidth="true" hidden="false" outlineLevel="0" max="13069" min="13069" style="0" width="16.14"/>
    <col collapsed="false" customWidth="true" hidden="false" outlineLevel="0" max="13070" min="13070" style="0" width="16"/>
    <col collapsed="false" customWidth="true" hidden="false" outlineLevel="0" max="13314" min="13314" style="0" width="15.85"/>
    <col collapsed="false" customWidth="true" hidden="false" outlineLevel="0" max="13315" min="13315" style="0" width="20.29"/>
    <col collapsed="false" customWidth="true" hidden="false" outlineLevel="0" max="13316" min="13316" style="0" width="12.71"/>
    <col collapsed="false" customWidth="true" hidden="false" outlineLevel="0" max="13317" min="13317" style="0" width="14.29"/>
    <col collapsed="false" customWidth="true" hidden="false" outlineLevel="0" max="13318" min="13318" style="0" width="10.42"/>
    <col collapsed="false" customWidth="true" hidden="false" outlineLevel="0" max="13319" min="13319" style="0" width="25.57"/>
    <col collapsed="false" customWidth="true" hidden="false" outlineLevel="0" max="13320" min="13320" style="0" width="36.29"/>
    <col collapsed="false" customWidth="true" hidden="false" outlineLevel="0" max="13321" min="13321" style="0" width="11.29"/>
    <col collapsed="false" customWidth="true" hidden="false" outlineLevel="0" max="13322" min="13322" style="0" width="16.43"/>
    <col collapsed="false" customWidth="true" hidden="false" outlineLevel="0" max="13323" min="13323" style="0" width="30.85"/>
    <col collapsed="false" customWidth="true" hidden="false" outlineLevel="0" max="13324" min="13324" style="0" width="13"/>
    <col collapsed="false" customWidth="true" hidden="false" outlineLevel="0" max="13325" min="13325" style="0" width="16.14"/>
    <col collapsed="false" customWidth="true" hidden="false" outlineLevel="0" max="13326" min="13326" style="0" width="16"/>
    <col collapsed="false" customWidth="true" hidden="false" outlineLevel="0" max="13570" min="13570" style="0" width="15.85"/>
    <col collapsed="false" customWidth="true" hidden="false" outlineLevel="0" max="13571" min="13571" style="0" width="20.29"/>
    <col collapsed="false" customWidth="true" hidden="false" outlineLevel="0" max="13572" min="13572" style="0" width="12.71"/>
    <col collapsed="false" customWidth="true" hidden="false" outlineLevel="0" max="13573" min="13573" style="0" width="14.29"/>
    <col collapsed="false" customWidth="true" hidden="false" outlineLevel="0" max="13574" min="13574" style="0" width="10.42"/>
    <col collapsed="false" customWidth="true" hidden="false" outlineLevel="0" max="13575" min="13575" style="0" width="25.57"/>
    <col collapsed="false" customWidth="true" hidden="false" outlineLevel="0" max="13576" min="13576" style="0" width="36.29"/>
    <col collapsed="false" customWidth="true" hidden="false" outlineLevel="0" max="13577" min="13577" style="0" width="11.29"/>
    <col collapsed="false" customWidth="true" hidden="false" outlineLevel="0" max="13578" min="13578" style="0" width="16.43"/>
    <col collapsed="false" customWidth="true" hidden="false" outlineLevel="0" max="13579" min="13579" style="0" width="30.85"/>
    <col collapsed="false" customWidth="true" hidden="false" outlineLevel="0" max="13580" min="13580" style="0" width="13"/>
    <col collapsed="false" customWidth="true" hidden="false" outlineLevel="0" max="13581" min="13581" style="0" width="16.14"/>
    <col collapsed="false" customWidth="true" hidden="false" outlineLevel="0" max="13582" min="13582" style="0" width="16"/>
    <col collapsed="false" customWidth="true" hidden="false" outlineLevel="0" max="13826" min="13826" style="0" width="15.85"/>
    <col collapsed="false" customWidth="true" hidden="false" outlineLevel="0" max="13827" min="13827" style="0" width="20.29"/>
    <col collapsed="false" customWidth="true" hidden="false" outlineLevel="0" max="13828" min="13828" style="0" width="12.71"/>
    <col collapsed="false" customWidth="true" hidden="false" outlineLevel="0" max="13829" min="13829" style="0" width="14.29"/>
    <col collapsed="false" customWidth="true" hidden="false" outlineLevel="0" max="13830" min="13830" style="0" width="10.42"/>
    <col collapsed="false" customWidth="true" hidden="false" outlineLevel="0" max="13831" min="13831" style="0" width="25.57"/>
    <col collapsed="false" customWidth="true" hidden="false" outlineLevel="0" max="13832" min="13832" style="0" width="36.29"/>
    <col collapsed="false" customWidth="true" hidden="false" outlineLevel="0" max="13833" min="13833" style="0" width="11.29"/>
    <col collapsed="false" customWidth="true" hidden="false" outlineLevel="0" max="13834" min="13834" style="0" width="16.43"/>
    <col collapsed="false" customWidth="true" hidden="false" outlineLevel="0" max="13835" min="13835" style="0" width="30.85"/>
    <col collapsed="false" customWidth="true" hidden="false" outlineLevel="0" max="13836" min="13836" style="0" width="13"/>
    <col collapsed="false" customWidth="true" hidden="false" outlineLevel="0" max="13837" min="13837" style="0" width="16.14"/>
    <col collapsed="false" customWidth="true" hidden="false" outlineLevel="0" max="13838" min="13838" style="0" width="16"/>
    <col collapsed="false" customWidth="true" hidden="false" outlineLevel="0" max="14082" min="14082" style="0" width="15.85"/>
    <col collapsed="false" customWidth="true" hidden="false" outlineLevel="0" max="14083" min="14083" style="0" width="20.29"/>
    <col collapsed="false" customWidth="true" hidden="false" outlineLevel="0" max="14084" min="14084" style="0" width="12.71"/>
    <col collapsed="false" customWidth="true" hidden="false" outlineLevel="0" max="14085" min="14085" style="0" width="14.29"/>
    <col collapsed="false" customWidth="true" hidden="false" outlineLevel="0" max="14086" min="14086" style="0" width="10.42"/>
    <col collapsed="false" customWidth="true" hidden="false" outlineLevel="0" max="14087" min="14087" style="0" width="25.57"/>
    <col collapsed="false" customWidth="true" hidden="false" outlineLevel="0" max="14088" min="14088" style="0" width="36.29"/>
    <col collapsed="false" customWidth="true" hidden="false" outlineLevel="0" max="14089" min="14089" style="0" width="11.29"/>
    <col collapsed="false" customWidth="true" hidden="false" outlineLevel="0" max="14090" min="14090" style="0" width="16.43"/>
    <col collapsed="false" customWidth="true" hidden="false" outlineLevel="0" max="14091" min="14091" style="0" width="30.85"/>
    <col collapsed="false" customWidth="true" hidden="false" outlineLevel="0" max="14092" min="14092" style="0" width="13"/>
    <col collapsed="false" customWidth="true" hidden="false" outlineLevel="0" max="14093" min="14093" style="0" width="16.14"/>
    <col collapsed="false" customWidth="true" hidden="false" outlineLevel="0" max="14094" min="14094" style="0" width="16"/>
    <col collapsed="false" customWidth="true" hidden="false" outlineLevel="0" max="14338" min="14338" style="0" width="15.85"/>
    <col collapsed="false" customWidth="true" hidden="false" outlineLevel="0" max="14339" min="14339" style="0" width="20.29"/>
    <col collapsed="false" customWidth="true" hidden="false" outlineLevel="0" max="14340" min="14340" style="0" width="12.71"/>
    <col collapsed="false" customWidth="true" hidden="false" outlineLevel="0" max="14341" min="14341" style="0" width="14.29"/>
    <col collapsed="false" customWidth="true" hidden="false" outlineLevel="0" max="14342" min="14342" style="0" width="10.42"/>
    <col collapsed="false" customWidth="true" hidden="false" outlineLevel="0" max="14343" min="14343" style="0" width="25.57"/>
    <col collapsed="false" customWidth="true" hidden="false" outlineLevel="0" max="14344" min="14344" style="0" width="36.29"/>
    <col collapsed="false" customWidth="true" hidden="false" outlineLevel="0" max="14345" min="14345" style="0" width="11.29"/>
    <col collapsed="false" customWidth="true" hidden="false" outlineLevel="0" max="14346" min="14346" style="0" width="16.43"/>
    <col collapsed="false" customWidth="true" hidden="false" outlineLevel="0" max="14347" min="14347" style="0" width="30.85"/>
    <col collapsed="false" customWidth="true" hidden="false" outlineLevel="0" max="14348" min="14348" style="0" width="13"/>
    <col collapsed="false" customWidth="true" hidden="false" outlineLevel="0" max="14349" min="14349" style="0" width="16.14"/>
    <col collapsed="false" customWidth="true" hidden="false" outlineLevel="0" max="14350" min="14350" style="0" width="16"/>
    <col collapsed="false" customWidth="true" hidden="false" outlineLevel="0" max="14594" min="14594" style="0" width="15.85"/>
    <col collapsed="false" customWidth="true" hidden="false" outlineLevel="0" max="14595" min="14595" style="0" width="20.29"/>
    <col collapsed="false" customWidth="true" hidden="false" outlineLevel="0" max="14596" min="14596" style="0" width="12.71"/>
    <col collapsed="false" customWidth="true" hidden="false" outlineLevel="0" max="14597" min="14597" style="0" width="14.29"/>
    <col collapsed="false" customWidth="true" hidden="false" outlineLevel="0" max="14598" min="14598" style="0" width="10.42"/>
    <col collapsed="false" customWidth="true" hidden="false" outlineLevel="0" max="14599" min="14599" style="0" width="25.57"/>
    <col collapsed="false" customWidth="true" hidden="false" outlineLevel="0" max="14600" min="14600" style="0" width="36.29"/>
    <col collapsed="false" customWidth="true" hidden="false" outlineLevel="0" max="14601" min="14601" style="0" width="11.29"/>
    <col collapsed="false" customWidth="true" hidden="false" outlineLevel="0" max="14602" min="14602" style="0" width="16.43"/>
    <col collapsed="false" customWidth="true" hidden="false" outlineLevel="0" max="14603" min="14603" style="0" width="30.85"/>
    <col collapsed="false" customWidth="true" hidden="false" outlineLevel="0" max="14604" min="14604" style="0" width="13"/>
    <col collapsed="false" customWidth="true" hidden="false" outlineLevel="0" max="14605" min="14605" style="0" width="16.14"/>
    <col collapsed="false" customWidth="true" hidden="false" outlineLevel="0" max="14606" min="14606" style="0" width="16"/>
    <col collapsed="false" customWidth="true" hidden="false" outlineLevel="0" max="14850" min="14850" style="0" width="15.85"/>
    <col collapsed="false" customWidth="true" hidden="false" outlineLevel="0" max="14851" min="14851" style="0" width="20.29"/>
    <col collapsed="false" customWidth="true" hidden="false" outlineLevel="0" max="14852" min="14852" style="0" width="12.71"/>
    <col collapsed="false" customWidth="true" hidden="false" outlineLevel="0" max="14853" min="14853" style="0" width="14.29"/>
    <col collapsed="false" customWidth="true" hidden="false" outlineLevel="0" max="14854" min="14854" style="0" width="10.42"/>
    <col collapsed="false" customWidth="true" hidden="false" outlineLevel="0" max="14855" min="14855" style="0" width="25.57"/>
    <col collapsed="false" customWidth="true" hidden="false" outlineLevel="0" max="14856" min="14856" style="0" width="36.29"/>
    <col collapsed="false" customWidth="true" hidden="false" outlineLevel="0" max="14857" min="14857" style="0" width="11.29"/>
    <col collapsed="false" customWidth="true" hidden="false" outlineLevel="0" max="14858" min="14858" style="0" width="16.43"/>
    <col collapsed="false" customWidth="true" hidden="false" outlineLevel="0" max="14859" min="14859" style="0" width="30.85"/>
    <col collapsed="false" customWidth="true" hidden="false" outlineLevel="0" max="14860" min="14860" style="0" width="13"/>
    <col collapsed="false" customWidth="true" hidden="false" outlineLevel="0" max="14861" min="14861" style="0" width="16.14"/>
    <col collapsed="false" customWidth="true" hidden="false" outlineLevel="0" max="14862" min="14862" style="0" width="16"/>
    <col collapsed="false" customWidth="true" hidden="false" outlineLevel="0" max="15106" min="15106" style="0" width="15.85"/>
    <col collapsed="false" customWidth="true" hidden="false" outlineLevel="0" max="15107" min="15107" style="0" width="20.29"/>
    <col collapsed="false" customWidth="true" hidden="false" outlineLevel="0" max="15108" min="15108" style="0" width="12.71"/>
    <col collapsed="false" customWidth="true" hidden="false" outlineLevel="0" max="15109" min="15109" style="0" width="14.29"/>
    <col collapsed="false" customWidth="true" hidden="false" outlineLevel="0" max="15110" min="15110" style="0" width="10.42"/>
    <col collapsed="false" customWidth="true" hidden="false" outlineLevel="0" max="15111" min="15111" style="0" width="25.57"/>
    <col collapsed="false" customWidth="true" hidden="false" outlineLevel="0" max="15112" min="15112" style="0" width="36.29"/>
    <col collapsed="false" customWidth="true" hidden="false" outlineLevel="0" max="15113" min="15113" style="0" width="11.29"/>
    <col collapsed="false" customWidth="true" hidden="false" outlineLevel="0" max="15114" min="15114" style="0" width="16.43"/>
    <col collapsed="false" customWidth="true" hidden="false" outlineLevel="0" max="15115" min="15115" style="0" width="30.85"/>
    <col collapsed="false" customWidth="true" hidden="false" outlineLevel="0" max="15116" min="15116" style="0" width="13"/>
    <col collapsed="false" customWidth="true" hidden="false" outlineLevel="0" max="15117" min="15117" style="0" width="16.14"/>
    <col collapsed="false" customWidth="true" hidden="false" outlineLevel="0" max="15118" min="15118" style="0" width="16"/>
    <col collapsed="false" customWidth="true" hidden="false" outlineLevel="0" max="15362" min="15362" style="0" width="15.85"/>
    <col collapsed="false" customWidth="true" hidden="false" outlineLevel="0" max="15363" min="15363" style="0" width="20.29"/>
    <col collapsed="false" customWidth="true" hidden="false" outlineLevel="0" max="15364" min="15364" style="0" width="12.71"/>
    <col collapsed="false" customWidth="true" hidden="false" outlineLevel="0" max="15365" min="15365" style="0" width="14.29"/>
    <col collapsed="false" customWidth="true" hidden="false" outlineLevel="0" max="15366" min="15366" style="0" width="10.42"/>
    <col collapsed="false" customWidth="true" hidden="false" outlineLevel="0" max="15367" min="15367" style="0" width="25.57"/>
    <col collapsed="false" customWidth="true" hidden="false" outlineLevel="0" max="15368" min="15368" style="0" width="36.29"/>
    <col collapsed="false" customWidth="true" hidden="false" outlineLevel="0" max="15369" min="15369" style="0" width="11.29"/>
    <col collapsed="false" customWidth="true" hidden="false" outlineLevel="0" max="15370" min="15370" style="0" width="16.43"/>
    <col collapsed="false" customWidth="true" hidden="false" outlineLevel="0" max="15371" min="15371" style="0" width="30.85"/>
    <col collapsed="false" customWidth="true" hidden="false" outlineLevel="0" max="15372" min="15372" style="0" width="13"/>
    <col collapsed="false" customWidth="true" hidden="false" outlineLevel="0" max="15373" min="15373" style="0" width="16.14"/>
    <col collapsed="false" customWidth="true" hidden="false" outlineLevel="0" max="15374" min="15374" style="0" width="16"/>
    <col collapsed="false" customWidth="true" hidden="false" outlineLevel="0" max="15618" min="15618" style="0" width="15.85"/>
    <col collapsed="false" customWidth="true" hidden="false" outlineLevel="0" max="15619" min="15619" style="0" width="20.29"/>
    <col collapsed="false" customWidth="true" hidden="false" outlineLevel="0" max="15620" min="15620" style="0" width="12.71"/>
    <col collapsed="false" customWidth="true" hidden="false" outlineLevel="0" max="15621" min="15621" style="0" width="14.29"/>
    <col collapsed="false" customWidth="true" hidden="false" outlineLevel="0" max="15622" min="15622" style="0" width="10.42"/>
    <col collapsed="false" customWidth="true" hidden="false" outlineLevel="0" max="15623" min="15623" style="0" width="25.57"/>
    <col collapsed="false" customWidth="true" hidden="false" outlineLevel="0" max="15624" min="15624" style="0" width="36.29"/>
    <col collapsed="false" customWidth="true" hidden="false" outlineLevel="0" max="15625" min="15625" style="0" width="11.29"/>
    <col collapsed="false" customWidth="true" hidden="false" outlineLevel="0" max="15626" min="15626" style="0" width="16.43"/>
    <col collapsed="false" customWidth="true" hidden="false" outlineLevel="0" max="15627" min="15627" style="0" width="30.85"/>
    <col collapsed="false" customWidth="true" hidden="false" outlineLevel="0" max="15628" min="15628" style="0" width="13"/>
    <col collapsed="false" customWidth="true" hidden="false" outlineLevel="0" max="15629" min="15629" style="0" width="16.14"/>
    <col collapsed="false" customWidth="true" hidden="false" outlineLevel="0" max="15630" min="15630" style="0" width="16"/>
    <col collapsed="false" customWidth="true" hidden="false" outlineLevel="0" max="15874" min="15874" style="0" width="15.85"/>
    <col collapsed="false" customWidth="true" hidden="false" outlineLevel="0" max="15875" min="15875" style="0" width="20.29"/>
    <col collapsed="false" customWidth="true" hidden="false" outlineLevel="0" max="15876" min="15876" style="0" width="12.71"/>
    <col collapsed="false" customWidth="true" hidden="false" outlineLevel="0" max="15877" min="15877" style="0" width="14.29"/>
    <col collapsed="false" customWidth="true" hidden="false" outlineLevel="0" max="15878" min="15878" style="0" width="10.42"/>
    <col collapsed="false" customWidth="true" hidden="false" outlineLevel="0" max="15879" min="15879" style="0" width="25.57"/>
    <col collapsed="false" customWidth="true" hidden="false" outlineLevel="0" max="15880" min="15880" style="0" width="36.29"/>
    <col collapsed="false" customWidth="true" hidden="false" outlineLevel="0" max="15881" min="15881" style="0" width="11.29"/>
    <col collapsed="false" customWidth="true" hidden="false" outlineLevel="0" max="15882" min="15882" style="0" width="16.43"/>
    <col collapsed="false" customWidth="true" hidden="false" outlineLevel="0" max="15883" min="15883" style="0" width="30.85"/>
    <col collapsed="false" customWidth="true" hidden="false" outlineLevel="0" max="15884" min="15884" style="0" width="13"/>
    <col collapsed="false" customWidth="true" hidden="false" outlineLevel="0" max="15885" min="15885" style="0" width="16.14"/>
    <col collapsed="false" customWidth="true" hidden="false" outlineLevel="0" max="15886" min="15886" style="0" width="16"/>
    <col collapsed="false" customWidth="true" hidden="false" outlineLevel="0" max="16130" min="16130" style="0" width="15.85"/>
    <col collapsed="false" customWidth="true" hidden="false" outlineLevel="0" max="16131" min="16131" style="0" width="20.29"/>
    <col collapsed="false" customWidth="true" hidden="false" outlineLevel="0" max="16132" min="16132" style="0" width="12.71"/>
    <col collapsed="false" customWidth="true" hidden="false" outlineLevel="0" max="16133" min="16133" style="0" width="14.29"/>
    <col collapsed="false" customWidth="true" hidden="false" outlineLevel="0" max="16134" min="16134" style="0" width="10.42"/>
    <col collapsed="false" customWidth="true" hidden="false" outlineLevel="0" max="16135" min="16135" style="0" width="25.57"/>
    <col collapsed="false" customWidth="true" hidden="false" outlineLevel="0" max="16136" min="16136" style="0" width="36.29"/>
    <col collapsed="false" customWidth="true" hidden="false" outlineLevel="0" max="16137" min="16137" style="0" width="11.29"/>
    <col collapsed="false" customWidth="true" hidden="false" outlineLevel="0" max="16138" min="16138" style="0" width="16.43"/>
    <col collapsed="false" customWidth="true" hidden="false" outlineLevel="0" max="16139" min="16139" style="0" width="30.85"/>
    <col collapsed="false" customWidth="true" hidden="false" outlineLevel="0" max="16140" min="16140" style="0" width="13"/>
    <col collapsed="false" customWidth="true" hidden="false" outlineLevel="0" max="16141" min="16141" style="0" width="16.14"/>
    <col collapsed="false" customWidth="true" hidden="false" outlineLevel="0" max="16142" min="16142" style="0" width="16"/>
  </cols>
  <sheetData>
    <row r="1" customFormat="false" ht="15" hidden="false" customHeight="true" outlineLevel="0" collapsed="false">
      <c r="A1" s="1"/>
      <c r="B1" s="1"/>
      <c r="C1" s="1"/>
      <c r="D1" s="1"/>
      <c r="E1" s="1"/>
      <c r="F1" s="1"/>
      <c r="G1" s="1"/>
      <c r="H1" s="1"/>
      <c r="I1" s="1"/>
      <c r="J1" s="1"/>
      <c r="K1" s="2" t="s">
        <v>0</v>
      </c>
      <c r="L1" s="2"/>
      <c r="M1" s="2"/>
      <c r="N1" s="2"/>
    </row>
    <row r="2" customFormat="false" ht="15" hidden="false" customHeight="true" outlineLevel="0" collapsed="false">
      <c r="A2" s="1"/>
      <c r="B2" s="1"/>
      <c r="C2" s="1"/>
      <c r="D2" s="1"/>
      <c r="E2" s="1"/>
      <c r="F2" s="1"/>
      <c r="G2" s="1"/>
      <c r="H2" s="1"/>
      <c r="I2" s="1"/>
      <c r="J2" s="1"/>
      <c r="K2" s="3" t="s">
        <v>1</v>
      </c>
      <c r="L2" s="3"/>
      <c r="M2" s="3"/>
      <c r="N2" s="3"/>
    </row>
    <row r="3" customFormat="false" ht="33" hidden="false" customHeight="true" outlineLevel="0" collapsed="false">
      <c r="A3" s="1"/>
      <c r="B3" s="1"/>
      <c r="C3" s="1"/>
      <c r="D3" s="1"/>
      <c r="E3" s="1"/>
      <c r="F3" s="1"/>
      <c r="G3" s="1"/>
      <c r="H3" s="1"/>
      <c r="I3" s="1"/>
      <c r="J3" s="1"/>
      <c r="K3" s="4" t="s">
        <v>2</v>
      </c>
      <c r="L3" s="4"/>
      <c r="M3" s="4"/>
      <c r="N3" s="4"/>
    </row>
    <row r="4" customFormat="false" ht="15" hidden="false" customHeight="true" outlineLevel="0" collapsed="false">
      <c r="A4" s="1"/>
      <c r="B4" s="1"/>
      <c r="C4" s="1"/>
      <c r="D4" s="1"/>
      <c r="E4" s="1"/>
      <c r="F4" s="1"/>
      <c r="G4" s="1"/>
      <c r="H4" s="1"/>
      <c r="I4" s="1"/>
      <c r="J4" s="1"/>
      <c r="K4" s="5" t="s">
        <v>3</v>
      </c>
      <c r="L4" s="5"/>
      <c r="M4" s="5"/>
      <c r="N4" s="5"/>
    </row>
    <row r="5" customFormat="false" ht="15" hidden="false" customHeight="false" outlineLevel="0" collapsed="false">
      <c r="A5" s="1"/>
      <c r="B5" s="1"/>
      <c r="C5" s="1"/>
      <c r="D5" s="1"/>
      <c r="E5" s="1"/>
      <c r="F5" s="1"/>
      <c r="G5" s="1"/>
      <c r="H5" s="1"/>
      <c r="I5" s="1"/>
      <c r="J5" s="1"/>
      <c r="K5" s="6"/>
      <c r="L5" s="6"/>
      <c r="M5" s="6"/>
      <c r="N5" s="6"/>
    </row>
    <row r="6" customFormat="false" ht="19.7" hidden="false" customHeight="false" outlineLevel="0" collapsed="false">
      <c r="B6" s="7" t="s">
        <v>4</v>
      </c>
      <c r="C6" s="7"/>
      <c r="D6" s="7"/>
      <c r="E6" s="7"/>
      <c r="F6" s="7"/>
      <c r="G6" s="7"/>
      <c r="H6" s="7"/>
      <c r="I6" s="7"/>
      <c r="J6" s="7"/>
      <c r="K6" s="7"/>
      <c r="L6" s="7"/>
      <c r="M6" s="7"/>
      <c r="N6" s="7"/>
    </row>
    <row r="7" customFormat="false" ht="19.7" hidden="false" customHeight="true" outlineLevel="0" collapsed="false">
      <c r="B7" s="8" t="s">
        <v>5</v>
      </c>
      <c r="C7" s="8"/>
      <c r="D7" s="8"/>
      <c r="E7" s="8"/>
      <c r="F7" s="8"/>
      <c r="G7" s="8"/>
      <c r="H7" s="8"/>
      <c r="I7" s="8"/>
      <c r="J7" s="8"/>
      <c r="K7" s="8"/>
      <c r="L7" s="8"/>
      <c r="M7" s="8"/>
      <c r="N7" s="8"/>
    </row>
    <row r="8" customFormat="false" ht="19.7" hidden="false" customHeight="false" outlineLevel="0" collapsed="false">
      <c r="C8" s="9"/>
      <c r="D8" s="10"/>
      <c r="F8" s="11" t="s">
        <v>6</v>
      </c>
      <c r="G8" s="12" t="s">
        <v>7</v>
      </c>
      <c r="H8" s="13" t="s">
        <v>8</v>
      </c>
      <c r="I8" s="14" t="s">
        <v>9</v>
      </c>
      <c r="J8" s="15" t="s">
        <v>10</v>
      </c>
      <c r="K8" s="16"/>
      <c r="L8" s="17"/>
      <c r="M8" s="17"/>
      <c r="N8" s="18"/>
      <c r="O8" s="19" t="str">
        <f aca="false">IF(G8="","Не вказано квартал","")</f>
        <v/>
      </c>
    </row>
    <row r="9" customFormat="false" ht="17.35" hidden="false" customHeight="false" outlineLevel="0" collapsed="false">
      <c r="C9" s="9"/>
      <c r="D9" s="20"/>
      <c r="E9" s="21"/>
      <c r="F9" s="21"/>
      <c r="G9" s="22"/>
      <c r="H9" s="23"/>
      <c r="I9" s="24"/>
      <c r="J9" s="24"/>
      <c r="K9" s="24"/>
      <c r="L9" s="24"/>
      <c r="M9" s="24"/>
      <c r="N9" s="24"/>
      <c r="O9" s="19" t="str">
        <f aca="false">IF(I8="","Не вказано рік","")</f>
        <v/>
      </c>
    </row>
    <row r="10" customFormat="false" ht="15" hidden="false" customHeight="false" outlineLevel="0" collapsed="false">
      <c r="B10" s="25" t="s">
        <v>11</v>
      </c>
      <c r="C10" s="25"/>
      <c r="D10" s="25"/>
      <c r="E10" s="25"/>
      <c r="F10" s="25"/>
      <c r="G10" s="25"/>
      <c r="H10" s="25"/>
      <c r="I10" s="25"/>
      <c r="J10" s="25"/>
      <c r="K10" s="26" t="s">
        <v>12</v>
      </c>
      <c r="L10" s="26"/>
      <c r="M10" s="26"/>
      <c r="N10" s="26"/>
    </row>
    <row r="11" customFormat="false" ht="15" hidden="false" customHeight="true" outlineLevel="0" collapsed="false">
      <c r="B11" s="27" t="s">
        <v>13</v>
      </c>
      <c r="C11" s="27"/>
      <c r="D11" s="27"/>
      <c r="E11" s="27"/>
      <c r="F11" s="27"/>
      <c r="G11" s="27"/>
      <c r="H11" s="27"/>
      <c r="I11" s="27"/>
      <c r="J11" s="27"/>
      <c r="K11" s="28" t="s">
        <v>14</v>
      </c>
      <c r="L11" s="28"/>
      <c r="M11" s="28"/>
      <c r="N11" s="28"/>
    </row>
    <row r="12" customFormat="false" ht="15" hidden="false" customHeight="true" outlineLevel="0" collapsed="false">
      <c r="B12" s="29" t="s">
        <v>15</v>
      </c>
      <c r="C12" s="29"/>
      <c r="D12" s="29"/>
      <c r="E12" s="29"/>
      <c r="F12" s="29"/>
      <c r="G12" s="29"/>
      <c r="H12" s="29"/>
      <c r="I12" s="29"/>
      <c r="J12" s="29"/>
      <c r="K12" s="28"/>
      <c r="L12" s="28"/>
      <c r="M12" s="28"/>
      <c r="N12" s="28"/>
    </row>
    <row r="13" customFormat="false" ht="15" hidden="false" customHeight="false" outlineLevel="0" collapsed="false">
      <c r="B13" s="29"/>
      <c r="C13" s="29"/>
      <c r="D13" s="29"/>
      <c r="E13" s="29"/>
      <c r="F13" s="29"/>
      <c r="G13" s="29"/>
      <c r="H13" s="29"/>
      <c r="I13" s="29"/>
      <c r="J13" s="29"/>
      <c r="K13" s="28"/>
      <c r="L13" s="28"/>
      <c r="M13" s="28"/>
      <c r="N13" s="28"/>
    </row>
    <row r="14" customFormat="false" ht="15" hidden="false" customHeight="false" outlineLevel="0" collapsed="false">
      <c r="C14" s="9"/>
      <c r="D14" s="20"/>
      <c r="E14" s="21"/>
      <c r="F14" s="30"/>
      <c r="G14" s="21"/>
      <c r="H14" s="24"/>
      <c r="I14" s="24"/>
      <c r="J14" s="24"/>
      <c r="K14" s="24"/>
      <c r="L14" s="24"/>
    </row>
    <row r="15" customFormat="false" ht="15" hidden="false" customHeight="true" outlineLevel="0" collapsed="false">
      <c r="A15" s="16"/>
      <c r="B15" s="31" t="s">
        <v>16</v>
      </c>
      <c r="C15" s="31"/>
      <c r="D15" s="31"/>
      <c r="E15" s="31"/>
      <c r="F15" s="32"/>
      <c r="G15" s="33"/>
      <c r="H15" s="33"/>
      <c r="I15" s="33"/>
      <c r="J15" s="33"/>
      <c r="K15" s="33"/>
      <c r="L15" s="34"/>
      <c r="M15" s="34"/>
      <c r="N15" s="35"/>
    </row>
    <row r="16" customFormat="false" ht="17.35" hidden="false" customHeight="true" outlineLevel="0" collapsed="false">
      <c r="A16" s="16"/>
      <c r="B16" s="36" t="s">
        <v>17</v>
      </c>
      <c r="C16" s="36"/>
      <c r="D16" s="36"/>
      <c r="E16" s="36"/>
      <c r="F16" s="37" t="s">
        <v>18</v>
      </c>
      <c r="G16" s="37"/>
      <c r="H16" s="37"/>
      <c r="I16" s="37"/>
      <c r="J16" s="37"/>
      <c r="K16" s="37"/>
      <c r="L16" s="37"/>
      <c r="M16" s="37"/>
      <c r="N16" s="37"/>
      <c r="O16" s="19" t="str">
        <f aca="false">IF(F16="","Не вказано найменування ліцензіата","")</f>
        <v/>
      </c>
    </row>
    <row r="17" customFormat="false" ht="17.35" hidden="false" customHeight="true" outlineLevel="0" collapsed="false">
      <c r="A17" s="16"/>
      <c r="B17" s="38" t="s">
        <v>19</v>
      </c>
      <c r="C17" s="38"/>
      <c r="D17" s="38"/>
      <c r="E17" s="38"/>
      <c r="F17" s="39" t="s">
        <v>20</v>
      </c>
      <c r="G17" s="39"/>
      <c r="H17" s="39"/>
      <c r="I17" s="39"/>
      <c r="J17" s="39"/>
      <c r="K17" s="39"/>
      <c r="L17" s="39"/>
      <c r="M17" s="39"/>
      <c r="N17" s="39"/>
      <c r="O17" s="19" t="str">
        <f aca="false">IF(F17="","Не вказано вебсайт","")</f>
        <v/>
      </c>
    </row>
    <row r="18" customFormat="false" ht="17.35" hidden="false" customHeight="true" outlineLevel="0" collapsed="false">
      <c r="A18" s="16"/>
      <c r="B18" s="38" t="s">
        <v>21</v>
      </c>
      <c r="C18" s="38"/>
      <c r="D18" s="38"/>
      <c r="E18" s="38"/>
      <c r="F18" s="39" t="s">
        <v>22</v>
      </c>
      <c r="G18" s="39"/>
      <c r="H18" s="39"/>
      <c r="I18" s="39"/>
      <c r="J18" s="39"/>
      <c r="K18" s="39"/>
      <c r="L18" s="39"/>
      <c r="M18" s="39"/>
      <c r="N18" s="39"/>
      <c r="O18" s="19" t="str">
        <f aca="false">IF(F18="","Не вказано код ЄДРПОУ","")</f>
        <v/>
      </c>
    </row>
    <row r="19" customFormat="false" ht="17.35" hidden="false" customHeight="true" outlineLevel="0" collapsed="false">
      <c r="A19" s="16"/>
      <c r="B19" s="38" t="s">
        <v>23</v>
      </c>
      <c r="C19" s="38"/>
      <c r="D19" s="38"/>
      <c r="E19" s="38"/>
      <c r="F19" s="40" t="s">
        <v>24</v>
      </c>
      <c r="G19" s="40"/>
      <c r="H19" s="40"/>
      <c r="I19" s="40"/>
      <c r="J19" s="40"/>
      <c r="K19" s="40"/>
      <c r="L19" s="40"/>
      <c r="M19" s="40"/>
      <c r="N19" s="40"/>
      <c r="O19" s="19" t="str">
        <f aca="false">IF(F19="","Не вказано ЕІС код","")</f>
        <v/>
      </c>
    </row>
    <row r="20" customFormat="false" ht="17.35" hidden="false" customHeight="true" outlineLevel="0" collapsed="false">
      <c r="A20" s="16"/>
      <c r="B20" s="36" t="s">
        <v>25</v>
      </c>
      <c r="C20" s="36"/>
      <c r="D20" s="36"/>
      <c r="E20" s="36"/>
      <c r="F20" s="39"/>
      <c r="G20" s="39"/>
      <c r="H20" s="39"/>
      <c r="I20" s="39"/>
      <c r="J20" s="39"/>
      <c r="K20" s="39"/>
      <c r="L20" s="39"/>
      <c r="M20" s="39"/>
      <c r="N20" s="39"/>
      <c r="O20" s="19"/>
    </row>
    <row r="21" customFormat="false" ht="17.35" hidden="false" customHeight="true" outlineLevel="0" collapsed="false">
      <c r="A21" s="16"/>
      <c r="B21" s="41"/>
      <c r="C21" s="42"/>
      <c r="D21" s="43"/>
      <c r="E21" s="43"/>
      <c r="F21" s="44" t="s">
        <v>26</v>
      </c>
      <c r="G21" s="44"/>
      <c r="H21" s="44"/>
      <c r="I21" s="44"/>
      <c r="J21" s="44"/>
      <c r="K21" s="44"/>
      <c r="L21" s="44"/>
      <c r="M21" s="44"/>
      <c r="N21" s="44"/>
      <c r="O21" s="19" t="str">
        <f aca="false">IF(G120="","Не вказано керівника ліцензіата","")</f>
        <v/>
      </c>
      <c r="Q21" s="1"/>
    </row>
    <row r="22" customFormat="false" ht="17.35" hidden="false" customHeight="false" outlineLevel="0" collapsed="false">
      <c r="A22" s="16"/>
      <c r="B22" s="16"/>
      <c r="C22" s="16"/>
      <c r="D22" s="16"/>
      <c r="E22" s="16"/>
      <c r="F22" s="16"/>
      <c r="G22" s="16"/>
      <c r="H22" s="16"/>
      <c r="I22" s="16"/>
      <c r="J22" s="16"/>
      <c r="K22" s="16"/>
      <c r="L22" s="16"/>
      <c r="M22" s="16"/>
      <c r="N22" s="16"/>
      <c r="O22" s="19" t="str">
        <f aca="false">IF(G123="","Не вказано виконавця","")</f>
        <v/>
      </c>
    </row>
    <row r="23" customFormat="false" ht="17.35" hidden="false" customHeight="false" outlineLevel="0" collapsed="false">
      <c r="A23" s="16"/>
      <c r="B23" s="45" t="s">
        <v>27</v>
      </c>
      <c r="C23" s="45"/>
      <c r="D23" s="45"/>
      <c r="E23" s="45"/>
      <c r="F23" s="45"/>
      <c r="G23" s="45"/>
      <c r="H23" s="45"/>
      <c r="I23" s="45"/>
      <c r="J23" s="45"/>
      <c r="K23" s="45"/>
      <c r="L23" s="45"/>
      <c r="M23" s="45"/>
      <c r="N23" s="45"/>
      <c r="O23" s="19" t="str">
        <f aca="false">IF(D126="","Не вказано телефон","")</f>
        <v/>
      </c>
    </row>
    <row r="24" customFormat="false" ht="17.35" hidden="false" customHeight="false" outlineLevel="0" collapsed="false">
      <c r="A24" s="1"/>
      <c r="B24" s="46"/>
      <c r="C24" s="46"/>
      <c r="D24" s="46"/>
      <c r="E24" s="46"/>
      <c r="F24" s="46"/>
      <c r="G24" s="46"/>
      <c r="H24" s="46"/>
      <c r="I24" s="46"/>
      <c r="J24" s="46"/>
      <c r="K24" s="46"/>
      <c r="L24" s="46"/>
      <c r="M24" s="46"/>
      <c r="N24" s="46"/>
      <c r="O24" s="19" t="str">
        <f aca="false">IF(K126="","Не вказано електронну пошту","")</f>
        <v/>
      </c>
    </row>
    <row r="25" customFormat="false" ht="85.05" hidden="false" customHeight="true" outlineLevel="0" collapsed="false">
      <c r="A25" s="1"/>
      <c r="B25" s="47" t="s">
        <v>28</v>
      </c>
      <c r="C25" s="48" t="s">
        <v>29</v>
      </c>
      <c r="D25" s="48"/>
      <c r="E25" s="48"/>
      <c r="F25" s="48"/>
      <c r="G25" s="48"/>
      <c r="H25" s="48"/>
      <c r="I25" s="47" t="s">
        <v>30</v>
      </c>
      <c r="J25" s="47" t="s">
        <v>31</v>
      </c>
      <c r="K25" s="47" t="s">
        <v>32</v>
      </c>
      <c r="L25" s="47" t="s">
        <v>33</v>
      </c>
      <c r="M25" s="47" t="s">
        <v>34</v>
      </c>
      <c r="N25" s="47" t="s">
        <v>35</v>
      </c>
      <c r="O25" s="49"/>
    </row>
    <row r="26" customFormat="false" ht="15" hidden="false" customHeight="true" outlineLevel="0" collapsed="false">
      <c r="A26" s="1"/>
      <c r="B26" s="47" t="s">
        <v>36</v>
      </c>
      <c r="C26" s="47" t="s">
        <v>37</v>
      </c>
      <c r="D26" s="47"/>
      <c r="E26" s="47"/>
      <c r="F26" s="47"/>
      <c r="G26" s="47"/>
      <c r="H26" s="47"/>
      <c r="I26" s="47" t="s">
        <v>38</v>
      </c>
      <c r="J26" s="47" t="n">
        <v>1</v>
      </c>
      <c r="K26" s="47" t="n">
        <v>2</v>
      </c>
      <c r="L26" s="47" t="n">
        <v>3</v>
      </c>
      <c r="M26" s="47" t="n">
        <v>4</v>
      </c>
      <c r="N26" s="47" t="n">
        <v>5</v>
      </c>
    </row>
    <row r="27" customFormat="false" ht="15" hidden="false" customHeight="true" outlineLevel="0" collapsed="false">
      <c r="A27" s="1"/>
      <c r="B27" s="50" t="s">
        <v>39</v>
      </c>
      <c r="C27" s="51" t="s">
        <v>40</v>
      </c>
      <c r="D27" s="51"/>
      <c r="E27" s="51"/>
      <c r="F27" s="51"/>
      <c r="G27" s="51"/>
      <c r="H27" s="51"/>
      <c r="I27" s="52" t="s">
        <v>41</v>
      </c>
      <c r="J27" s="53" t="n">
        <f aca="false">SUM(J28:J36,J37)</f>
        <v>516</v>
      </c>
      <c r="K27" s="54"/>
      <c r="L27" s="55" t="n">
        <f aca="false">IF(SUM(J28:J36,J37)=0,0,(SUMPRODUCT(L28:L36,J28:J36)+L37*J37)/SUM(J28:J36,J37))</f>
        <v>3.52131782945736</v>
      </c>
      <c r="M27" s="56" t="n">
        <f aca="false">SUM(M28:M36,M37)</f>
        <v>0</v>
      </c>
      <c r="N27" s="57" t="n">
        <v>0</v>
      </c>
    </row>
    <row r="28" customFormat="false" ht="36" hidden="false" customHeight="true" outlineLevel="0" collapsed="false">
      <c r="A28" s="1"/>
      <c r="B28" s="50" t="s">
        <v>42</v>
      </c>
      <c r="C28" s="58" t="s">
        <v>43</v>
      </c>
      <c r="D28" s="58"/>
      <c r="E28" s="58"/>
      <c r="F28" s="58"/>
      <c r="G28" s="58"/>
      <c r="H28" s="58"/>
      <c r="I28" s="52" t="s">
        <v>44</v>
      </c>
      <c r="J28" s="59"/>
      <c r="K28" s="60" t="s">
        <v>45</v>
      </c>
      <c r="L28" s="61"/>
      <c r="M28" s="60"/>
      <c r="N28" s="57" t="n">
        <v>0</v>
      </c>
    </row>
    <row r="29" customFormat="false" ht="35.25" hidden="false" customHeight="true" outlineLevel="0" collapsed="false">
      <c r="A29" s="1"/>
      <c r="B29" s="50" t="s">
        <v>46</v>
      </c>
      <c r="C29" s="58" t="s">
        <v>47</v>
      </c>
      <c r="D29" s="58"/>
      <c r="E29" s="58"/>
      <c r="F29" s="58"/>
      <c r="G29" s="58"/>
      <c r="H29" s="58"/>
      <c r="I29" s="52" t="s">
        <v>48</v>
      </c>
      <c r="J29" s="59"/>
      <c r="K29" s="60" t="s">
        <v>45</v>
      </c>
      <c r="L29" s="61"/>
      <c r="M29" s="60"/>
      <c r="N29" s="57" t="n">
        <v>0</v>
      </c>
    </row>
    <row r="30" customFormat="false" ht="33" hidden="false" customHeight="true" outlineLevel="0" collapsed="false">
      <c r="A30" s="1"/>
      <c r="B30" s="50" t="s">
        <v>49</v>
      </c>
      <c r="C30" s="58" t="s">
        <v>50</v>
      </c>
      <c r="D30" s="58"/>
      <c r="E30" s="58"/>
      <c r="F30" s="58"/>
      <c r="G30" s="58"/>
      <c r="H30" s="58"/>
      <c r="I30" s="52" t="s">
        <v>51</v>
      </c>
      <c r="J30" s="59"/>
      <c r="K30" s="60" t="s">
        <v>45</v>
      </c>
      <c r="L30" s="61"/>
      <c r="M30" s="60"/>
      <c r="N30" s="57" t="n">
        <v>0</v>
      </c>
    </row>
    <row r="31" customFormat="false" ht="36.75" hidden="false" customHeight="true" outlineLevel="0" collapsed="false">
      <c r="A31" s="1"/>
      <c r="B31" s="50" t="s">
        <v>52</v>
      </c>
      <c r="C31" s="58" t="s">
        <v>53</v>
      </c>
      <c r="D31" s="58"/>
      <c r="E31" s="58"/>
      <c r="F31" s="58"/>
      <c r="G31" s="58"/>
      <c r="H31" s="58"/>
      <c r="I31" s="52" t="s">
        <v>54</v>
      </c>
      <c r="J31" s="59" t="n">
        <v>253</v>
      </c>
      <c r="K31" s="60" t="s">
        <v>45</v>
      </c>
      <c r="L31" s="61" t="n">
        <v>4.93675889328063</v>
      </c>
      <c r="M31" s="60"/>
      <c r="N31" s="57" t="n">
        <v>0</v>
      </c>
    </row>
    <row r="32" customFormat="false" ht="33" hidden="false" customHeight="true" outlineLevel="0" collapsed="false">
      <c r="A32" s="1"/>
      <c r="B32" s="50" t="s">
        <v>55</v>
      </c>
      <c r="C32" s="62" t="s">
        <v>56</v>
      </c>
      <c r="D32" s="62"/>
      <c r="E32" s="62"/>
      <c r="F32" s="62"/>
      <c r="G32" s="62"/>
      <c r="H32" s="62"/>
      <c r="I32" s="52" t="s">
        <v>57</v>
      </c>
      <c r="J32" s="59"/>
      <c r="K32" s="63" t="s">
        <v>58</v>
      </c>
      <c r="L32" s="61"/>
      <c r="M32" s="60"/>
      <c r="N32" s="57" t="n">
        <v>0</v>
      </c>
    </row>
    <row r="33" customFormat="false" ht="34.5" hidden="false" customHeight="true" outlineLevel="0" collapsed="false">
      <c r="A33" s="1"/>
      <c r="B33" s="50" t="s">
        <v>59</v>
      </c>
      <c r="C33" s="64" t="s">
        <v>60</v>
      </c>
      <c r="D33" s="64"/>
      <c r="E33" s="64"/>
      <c r="F33" s="64"/>
      <c r="G33" s="64"/>
      <c r="H33" s="64"/>
      <c r="I33" s="52" t="s">
        <v>61</v>
      </c>
      <c r="J33" s="59"/>
      <c r="K33" s="60" t="s">
        <v>45</v>
      </c>
      <c r="L33" s="61"/>
      <c r="M33" s="60"/>
      <c r="N33" s="57" t="n">
        <v>0</v>
      </c>
    </row>
    <row r="34" customFormat="false" ht="36.75" hidden="false" customHeight="true" outlineLevel="0" collapsed="false">
      <c r="A34" s="1"/>
      <c r="B34" s="50" t="s">
        <v>62</v>
      </c>
      <c r="C34" s="64" t="s">
        <v>63</v>
      </c>
      <c r="D34" s="64"/>
      <c r="E34" s="64"/>
      <c r="F34" s="64"/>
      <c r="G34" s="64"/>
      <c r="H34" s="64"/>
      <c r="I34" s="52" t="s">
        <v>64</v>
      </c>
      <c r="J34" s="59"/>
      <c r="K34" s="60" t="s">
        <v>58</v>
      </c>
      <c r="L34" s="61"/>
      <c r="M34" s="60"/>
      <c r="N34" s="57" t="n">
        <v>0</v>
      </c>
    </row>
    <row r="35" customFormat="false" ht="48.75" hidden="false" customHeight="true" outlineLevel="0" collapsed="false">
      <c r="A35" s="1"/>
      <c r="B35" s="50" t="s">
        <v>65</v>
      </c>
      <c r="C35" s="62" t="s">
        <v>66</v>
      </c>
      <c r="D35" s="62"/>
      <c r="E35" s="62"/>
      <c r="F35" s="62"/>
      <c r="G35" s="62"/>
      <c r="H35" s="62"/>
      <c r="I35" s="52" t="s">
        <v>67</v>
      </c>
      <c r="J35" s="59"/>
      <c r="K35" s="65" t="s">
        <v>68</v>
      </c>
      <c r="L35" s="61"/>
      <c r="M35" s="60"/>
      <c r="N35" s="57" t="n">
        <v>0</v>
      </c>
    </row>
    <row r="36" customFormat="false" ht="39.55" hidden="false" customHeight="true" outlineLevel="0" collapsed="false">
      <c r="A36" s="1"/>
      <c r="B36" s="50" t="s">
        <v>69</v>
      </c>
      <c r="C36" s="58" t="s">
        <v>70</v>
      </c>
      <c r="D36" s="58"/>
      <c r="E36" s="58"/>
      <c r="F36" s="58"/>
      <c r="G36" s="58"/>
      <c r="H36" s="58"/>
      <c r="I36" s="52" t="s">
        <v>71</v>
      </c>
      <c r="J36" s="59"/>
      <c r="K36" s="60" t="s">
        <v>72</v>
      </c>
      <c r="L36" s="61"/>
      <c r="M36" s="60"/>
      <c r="N36" s="57" t="n">
        <v>0</v>
      </c>
    </row>
    <row r="37" customFormat="false" ht="15" hidden="false" customHeight="true" outlineLevel="0" collapsed="false">
      <c r="A37" s="1"/>
      <c r="B37" s="50" t="s">
        <v>73</v>
      </c>
      <c r="C37" s="64" t="s">
        <v>74</v>
      </c>
      <c r="D37" s="64"/>
      <c r="E37" s="64"/>
      <c r="F37" s="64"/>
      <c r="G37" s="64"/>
      <c r="H37" s="64"/>
      <c r="I37" s="52" t="s">
        <v>75</v>
      </c>
      <c r="J37" s="53" t="n">
        <f aca="false">SUM(J38:J39)</f>
        <v>263</v>
      </c>
      <c r="K37" s="54"/>
      <c r="L37" s="55" t="n">
        <f aca="false">IF(SUM(J38:J39)=0,0,SUMPRODUCT(L38:L39,J38:J39)/SUM(J38:J39))</f>
        <v>2.15969581749049</v>
      </c>
      <c r="M37" s="56" t="n">
        <f aca="false">SUM(M38:M39)</f>
        <v>0</v>
      </c>
      <c r="N37" s="57" t="n">
        <v>0</v>
      </c>
    </row>
    <row r="38" customFormat="false" ht="15" hidden="false" customHeight="true" outlineLevel="0" collapsed="false">
      <c r="A38" s="1"/>
      <c r="B38" s="50" t="s">
        <v>76</v>
      </c>
      <c r="C38" s="64" t="s">
        <v>77</v>
      </c>
      <c r="D38" s="64"/>
      <c r="E38" s="64"/>
      <c r="F38" s="64"/>
      <c r="G38" s="64"/>
      <c r="H38" s="64"/>
      <c r="I38" s="52" t="s">
        <v>78</v>
      </c>
      <c r="J38" s="59" t="n">
        <v>187</v>
      </c>
      <c r="K38" s="63" t="s">
        <v>79</v>
      </c>
      <c r="L38" s="61" t="n">
        <v>1.86631016042781</v>
      </c>
      <c r="M38" s="60"/>
      <c r="N38" s="57" t="n">
        <v>0</v>
      </c>
    </row>
    <row r="39" customFormat="false" ht="15" hidden="false" customHeight="true" outlineLevel="0" collapsed="false">
      <c r="A39" s="1"/>
      <c r="B39" s="50" t="s">
        <v>80</v>
      </c>
      <c r="C39" s="66" t="s">
        <v>81</v>
      </c>
      <c r="D39" s="66"/>
      <c r="E39" s="66"/>
      <c r="F39" s="66"/>
      <c r="G39" s="66"/>
      <c r="H39" s="66"/>
      <c r="I39" s="52" t="s">
        <v>82</v>
      </c>
      <c r="J39" s="59" t="n">
        <v>76</v>
      </c>
      <c r="K39" s="63" t="s">
        <v>45</v>
      </c>
      <c r="L39" s="61" t="n">
        <v>2.88157894736842</v>
      </c>
      <c r="M39" s="60"/>
      <c r="N39" s="57" t="n">
        <v>0</v>
      </c>
    </row>
    <row r="40" customFormat="false" ht="15" hidden="false" customHeight="true" outlineLevel="0" collapsed="false">
      <c r="A40" s="1"/>
      <c r="B40" s="50" t="s">
        <v>83</v>
      </c>
      <c r="C40" s="51" t="s">
        <v>84</v>
      </c>
      <c r="D40" s="51"/>
      <c r="E40" s="51"/>
      <c r="F40" s="51"/>
      <c r="G40" s="51"/>
      <c r="H40" s="51"/>
      <c r="I40" s="52" t="s">
        <v>85</v>
      </c>
      <c r="J40" s="53" t="n">
        <f aca="false">SUM(J41:J44)</f>
        <v>273</v>
      </c>
      <c r="K40" s="54"/>
      <c r="L40" s="55" t="n">
        <f aca="false">IF(SUM(J41:J44)=0,0,SUMPRODUCT(L41:L44,J41:J44)/SUM(J41:J44))</f>
        <v>1.52014652014652</v>
      </c>
      <c r="M40" s="56" t="n">
        <f aca="false">SUM(M41:M44)</f>
        <v>0</v>
      </c>
      <c r="N40" s="57" t="n">
        <v>0</v>
      </c>
    </row>
    <row r="41" customFormat="false" ht="36" hidden="false" customHeight="true" outlineLevel="0" collapsed="false">
      <c r="A41" s="1"/>
      <c r="B41" s="50" t="s">
        <v>86</v>
      </c>
      <c r="C41" s="51" t="s">
        <v>87</v>
      </c>
      <c r="D41" s="51"/>
      <c r="E41" s="51"/>
      <c r="F41" s="51"/>
      <c r="G41" s="51"/>
      <c r="H41" s="51"/>
      <c r="I41" s="52" t="s">
        <v>88</v>
      </c>
      <c r="J41" s="59"/>
      <c r="K41" s="60" t="s">
        <v>45</v>
      </c>
      <c r="L41" s="61"/>
      <c r="M41" s="60"/>
      <c r="N41" s="57" t="n">
        <v>0</v>
      </c>
    </row>
    <row r="42" customFormat="false" ht="36.75" hidden="false" customHeight="true" outlineLevel="0" collapsed="false">
      <c r="A42" s="1"/>
      <c r="B42" s="50" t="s">
        <v>89</v>
      </c>
      <c r="C42" s="51" t="s">
        <v>90</v>
      </c>
      <c r="D42" s="51"/>
      <c r="E42" s="51"/>
      <c r="F42" s="51"/>
      <c r="G42" s="51"/>
      <c r="H42" s="51"/>
      <c r="I42" s="52" t="s">
        <v>91</v>
      </c>
      <c r="J42" s="59"/>
      <c r="K42" s="60" t="s">
        <v>45</v>
      </c>
      <c r="L42" s="61"/>
      <c r="M42" s="60"/>
      <c r="N42" s="57" t="n">
        <v>0</v>
      </c>
    </row>
    <row r="43" customFormat="false" ht="33.75" hidden="false" customHeight="true" outlineLevel="0" collapsed="false">
      <c r="A43" s="1"/>
      <c r="B43" s="50" t="s">
        <v>92</v>
      </c>
      <c r="C43" s="51" t="s">
        <v>93</v>
      </c>
      <c r="D43" s="51"/>
      <c r="E43" s="51"/>
      <c r="F43" s="51"/>
      <c r="G43" s="51"/>
      <c r="H43" s="51"/>
      <c r="I43" s="52" t="s">
        <v>94</v>
      </c>
      <c r="J43" s="59" t="n">
        <v>221</v>
      </c>
      <c r="K43" s="60" t="s">
        <v>45</v>
      </c>
      <c r="L43" s="61" t="n">
        <v>1.2262443438914</v>
      </c>
      <c r="M43" s="60"/>
      <c r="N43" s="57" t="n">
        <v>0</v>
      </c>
    </row>
    <row r="44" customFormat="false" ht="15" hidden="false" customHeight="true" outlineLevel="0" collapsed="false">
      <c r="A44" s="1"/>
      <c r="B44" s="50" t="s">
        <v>95</v>
      </c>
      <c r="C44" s="51" t="s">
        <v>96</v>
      </c>
      <c r="D44" s="51"/>
      <c r="E44" s="51"/>
      <c r="F44" s="51"/>
      <c r="G44" s="51"/>
      <c r="H44" s="51"/>
      <c r="I44" s="52" t="s">
        <v>97</v>
      </c>
      <c r="J44" s="59" t="n">
        <v>52</v>
      </c>
      <c r="K44" s="60" t="s">
        <v>45</v>
      </c>
      <c r="L44" s="61" t="n">
        <v>2.76923076923077</v>
      </c>
      <c r="M44" s="60"/>
      <c r="N44" s="57" t="n">
        <v>0</v>
      </c>
    </row>
    <row r="45" customFormat="false" ht="15" hidden="false" customHeight="true" outlineLevel="0" collapsed="false">
      <c r="A45" s="1"/>
      <c r="B45" s="50" t="s">
        <v>98</v>
      </c>
      <c r="C45" s="67" t="s">
        <v>99</v>
      </c>
      <c r="D45" s="67"/>
      <c r="E45" s="67"/>
      <c r="F45" s="67"/>
      <c r="G45" s="67"/>
      <c r="H45" s="67"/>
      <c r="I45" s="52" t="s">
        <v>100</v>
      </c>
      <c r="J45" s="53" t="n">
        <f aca="false">SUM(J46,J47,J50)</f>
        <v>191</v>
      </c>
      <c r="K45" s="54"/>
      <c r="L45" s="55" t="n">
        <f aca="false">IF(SUM(J46:J47,J50)=0,0,(L46*J46+L47*J47+L50*J50)/SUM(J46:J47,J50))</f>
        <v>1.06806282722513</v>
      </c>
      <c r="M45" s="56" t="n">
        <f aca="false">SUM(M46,M47,M50)</f>
        <v>0</v>
      </c>
      <c r="N45" s="57" t="n">
        <v>0</v>
      </c>
    </row>
    <row r="46" customFormat="false" ht="26.85" hidden="false" customHeight="true" outlineLevel="0" collapsed="false">
      <c r="A46" s="1"/>
      <c r="B46" s="50" t="s">
        <v>101</v>
      </c>
      <c r="C46" s="67" t="s">
        <v>102</v>
      </c>
      <c r="D46" s="67"/>
      <c r="E46" s="67"/>
      <c r="F46" s="67"/>
      <c r="G46" s="67"/>
      <c r="H46" s="67"/>
      <c r="I46" s="52" t="s">
        <v>103</v>
      </c>
      <c r="J46" s="59"/>
      <c r="K46" s="60" t="s">
        <v>104</v>
      </c>
      <c r="L46" s="61"/>
      <c r="M46" s="60"/>
      <c r="N46" s="57" t="n">
        <v>0</v>
      </c>
    </row>
    <row r="47" customFormat="false" ht="36.75" hidden="false" customHeight="true" outlineLevel="0" collapsed="false">
      <c r="A47" s="1"/>
      <c r="B47" s="50" t="s">
        <v>105</v>
      </c>
      <c r="C47" s="67" t="s">
        <v>106</v>
      </c>
      <c r="D47" s="67"/>
      <c r="E47" s="67"/>
      <c r="F47" s="67"/>
      <c r="G47" s="67"/>
      <c r="H47" s="67"/>
      <c r="I47" s="52" t="s">
        <v>107</v>
      </c>
      <c r="J47" s="53" t="n">
        <f aca="false">SUM(J48:J49)</f>
        <v>148</v>
      </c>
      <c r="K47" s="54"/>
      <c r="L47" s="55" t="n">
        <f aca="false">IF(SUM(J48:J49)=0,0,SUMPRODUCT(L48:L49,J48:J49)/SUM(J48:J49))</f>
        <v>1.02027027027027</v>
      </c>
      <c r="M47" s="56" t="n">
        <f aca="false">SUM(M48:M49)</f>
        <v>0</v>
      </c>
      <c r="N47" s="57" t="n">
        <v>0</v>
      </c>
    </row>
    <row r="48" customFormat="false" ht="15" hidden="false" customHeight="true" outlineLevel="0" collapsed="false">
      <c r="A48" s="1"/>
      <c r="B48" s="50" t="s">
        <v>108</v>
      </c>
      <c r="C48" s="64" t="s">
        <v>109</v>
      </c>
      <c r="D48" s="64"/>
      <c r="E48" s="64"/>
      <c r="F48" s="64"/>
      <c r="G48" s="64"/>
      <c r="H48" s="64"/>
      <c r="I48" s="52" t="s">
        <v>110</v>
      </c>
      <c r="J48" s="59" t="n">
        <v>136</v>
      </c>
      <c r="K48" s="60" t="s">
        <v>111</v>
      </c>
      <c r="L48" s="61" t="n">
        <v>1.02205882352941</v>
      </c>
      <c r="M48" s="60"/>
      <c r="N48" s="57" t="n">
        <v>0</v>
      </c>
    </row>
    <row r="49" customFormat="false" ht="15" hidden="false" customHeight="true" outlineLevel="0" collapsed="false">
      <c r="A49" s="1"/>
      <c r="B49" s="50" t="s">
        <v>112</v>
      </c>
      <c r="C49" s="66" t="s">
        <v>81</v>
      </c>
      <c r="D49" s="66"/>
      <c r="E49" s="66"/>
      <c r="F49" s="66"/>
      <c r="G49" s="66"/>
      <c r="H49" s="66"/>
      <c r="I49" s="52" t="s">
        <v>113</v>
      </c>
      <c r="J49" s="59" t="n">
        <v>12</v>
      </c>
      <c r="K49" s="60" t="s">
        <v>114</v>
      </c>
      <c r="L49" s="61" t="n">
        <v>1</v>
      </c>
      <c r="M49" s="60"/>
      <c r="N49" s="57" t="n">
        <v>0</v>
      </c>
    </row>
    <row r="50" customFormat="false" ht="38.25" hidden="false" customHeight="true" outlineLevel="0" collapsed="false">
      <c r="A50" s="1"/>
      <c r="B50" s="50" t="s">
        <v>115</v>
      </c>
      <c r="C50" s="68" t="s">
        <v>116</v>
      </c>
      <c r="D50" s="68"/>
      <c r="E50" s="68"/>
      <c r="F50" s="68"/>
      <c r="G50" s="68"/>
      <c r="H50" s="68"/>
      <c r="I50" s="52" t="s">
        <v>117</v>
      </c>
      <c r="J50" s="53" t="n">
        <f aca="false">SUM(J51:J52)</f>
        <v>43</v>
      </c>
      <c r="K50" s="54"/>
      <c r="L50" s="55" t="n">
        <f aca="false">IF(SUM(J51:J52)=0,0,SUMPRODUCT(L51:L52,J51:J52)/SUM(J51:J52))</f>
        <v>1.23255813953488</v>
      </c>
      <c r="M50" s="56" t="n">
        <f aca="false">SUM(M51:M52)</f>
        <v>0</v>
      </c>
      <c r="N50" s="57" t="n">
        <v>0</v>
      </c>
    </row>
    <row r="51" customFormat="false" ht="15" hidden="false" customHeight="true" outlineLevel="0" collapsed="false">
      <c r="A51" s="1"/>
      <c r="B51" s="50" t="s">
        <v>118</v>
      </c>
      <c r="C51" s="64" t="s">
        <v>77</v>
      </c>
      <c r="D51" s="64"/>
      <c r="E51" s="64"/>
      <c r="F51" s="64"/>
      <c r="G51" s="64"/>
      <c r="H51" s="64"/>
      <c r="I51" s="52" t="s">
        <v>119</v>
      </c>
      <c r="J51" s="69" t="n">
        <v>41</v>
      </c>
      <c r="K51" s="63" t="s">
        <v>79</v>
      </c>
      <c r="L51" s="61" t="n">
        <v>1.21951219512195</v>
      </c>
      <c r="M51" s="70"/>
      <c r="N51" s="57" t="n">
        <v>0</v>
      </c>
    </row>
    <row r="52" customFormat="false" ht="15" hidden="false" customHeight="true" outlineLevel="0" collapsed="false">
      <c r="A52" s="1"/>
      <c r="B52" s="50" t="s">
        <v>120</v>
      </c>
      <c r="C52" s="66" t="s">
        <v>81</v>
      </c>
      <c r="D52" s="66"/>
      <c r="E52" s="66"/>
      <c r="F52" s="66"/>
      <c r="G52" s="66"/>
      <c r="H52" s="66"/>
      <c r="I52" s="52" t="s">
        <v>121</v>
      </c>
      <c r="J52" s="71" t="n">
        <v>2</v>
      </c>
      <c r="K52" s="63" t="s">
        <v>45</v>
      </c>
      <c r="L52" s="61" t="n">
        <v>1.5</v>
      </c>
      <c r="M52" s="72"/>
      <c r="N52" s="57" t="n">
        <v>0</v>
      </c>
    </row>
    <row r="53" customFormat="false" ht="15" hidden="false" customHeight="true" outlineLevel="0" collapsed="false">
      <c r="A53" s="1"/>
      <c r="B53" s="50" t="s">
        <v>122</v>
      </c>
      <c r="C53" s="64" t="s">
        <v>123</v>
      </c>
      <c r="D53" s="64"/>
      <c r="E53" s="64"/>
      <c r="F53" s="64"/>
      <c r="G53" s="64"/>
      <c r="H53" s="64"/>
      <c r="I53" s="52" t="s">
        <v>124</v>
      </c>
      <c r="J53" s="53" t="n">
        <f aca="false">SUM(J54,J57)</f>
        <v>0</v>
      </c>
      <c r="K53" s="54"/>
      <c r="L53" s="55" t="n">
        <f aca="false">IF(SUM(J54,J57)=0,0,(L54*J54+L57*J57)/SUM(J54,J57))</f>
        <v>0</v>
      </c>
      <c r="M53" s="56" t="n">
        <f aca="false">SUM(M54,M57)</f>
        <v>0</v>
      </c>
      <c r="N53" s="57" t="n">
        <v>0</v>
      </c>
    </row>
    <row r="54" customFormat="false" ht="15" hidden="false" customHeight="true" outlineLevel="0" collapsed="false">
      <c r="A54" s="1"/>
      <c r="B54" s="50" t="s">
        <v>125</v>
      </c>
      <c r="C54" s="58" t="s">
        <v>126</v>
      </c>
      <c r="D54" s="58"/>
      <c r="E54" s="58"/>
      <c r="F54" s="58"/>
      <c r="G54" s="58"/>
      <c r="H54" s="58"/>
      <c r="I54" s="52" t="s">
        <v>127</v>
      </c>
      <c r="J54" s="53" t="n">
        <f aca="false">SUM(J55:J56)</f>
        <v>0</v>
      </c>
      <c r="K54" s="54"/>
      <c r="L54" s="55" t="n">
        <f aca="false">IF(SUM(J55:J56)=0,0,SUMPRODUCT(L55:L56,J55:J56)/SUM(J55:J56))</f>
        <v>0</v>
      </c>
      <c r="M54" s="56" t="n">
        <f aca="false">SUM(M55:M56)</f>
        <v>0</v>
      </c>
      <c r="N54" s="57" t="n">
        <v>0</v>
      </c>
    </row>
    <row r="55" customFormat="false" ht="15" hidden="false" customHeight="true" outlineLevel="0" collapsed="false">
      <c r="A55" s="1"/>
      <c r="B55" s="50" t="s">
        <v>128</v>
      </c>
      <c r="C55" s="64" t="s">
        <v>77</v>
      </c>
      <c r="D55" s="64"/>
      <c r="E55" s="64"/>
      <c r="F55" s="64"/>
      <c r="G55" s="64"/>
      <c r="H55" s="64"/>
      <c r="I55" s="52" t="s">
        <v>129</v>
      </c>
      <c r="J55" s="71"/>
      <c r="K55" s="60" t="s">
        <v>111</v>
      </c>
      <c r="L55" s="61"/>
      <c r="M55" s="73"/>
      <c r="N55" s="57" t="n">
        <v>0</v>
      </c>
    </row>
    <row r="56" customFormat="false" ht="15" hidden="false" customHeight="true" outlineLevel="0" collapsed="false">
      <c r="A56" s="1"/>
      <c r="B56" s="50" t="s">
        <v>130</v>
      </c>
      <c r="C56" s="66" t="s">
        <v>81</v>
      </c>
      <c r="D56" s="66"/>
      <c r="E56" s="66"/>
      <c r="F56" s="66"/>
      <c r="G56" s="66"/>
      <c r="H56" s="66"/>
      <c r="I56" s="52" t="s">
        <v>131</v>
      </c>
      <c r="J56" s="71"/>
      <c r="K56" s="60" t="s">
        <v>114</v>
      </c>
      <c r="L56" s="61"/>
      <c r="M56" s="72"/>
      <c r="N56" s="57" t="n">
        <v>0</v>
      </c>
    </row>
    <row r="57" customFormat="false" ht="15" hidden="false" customHeight="true" outlineLevel="0" collapsed="false">
      <c r="A57" s="1"/>
      <c r="B57" s="50" t="s">
        <v>132</v>
      </c>
      <c r="C57" s="62" t="s">
        <v>133</v>
      </c>
      <c r="D57" s="62"/>
      <c r="E57" s="62"/>
      <c r="F57" s="62"/>
      <c r="G57" s="62"/>
      <c r="H57" s="62"/>
      <c r="I57" s="52" t="s">
        <v>134</v>
      </c>
      <c r="J57" s="74"/>
      <c r="K57" s="63" t="s">
        <v>79</v>
      </c>
      <c r="L57" s="61"/>
      <c r="M57" s="73"/>
      <c r="N57" s="57" t="n">
        <v>0</v>
      </c>
    </row>
    <row r="58" customFormat="false" ht="15" hidden="false" customHeight="true" outlineLevel="0" collapsed="false">
      <c r="A58" s="1"/>
      <c r="B58" s="50" t="s">
        <v>135</v>
      </c>
      <c r="C58" s="67" t="s">
        <v>136</v>
      </c>
      <c r="D58" s="67"/>
      <c r="E58" s="67"/>
      <c r="F58" s="67"/>
      <c r="G58" s="67"/>
      <c r="H58" s="67"/>
      <c r="I58" s="52" t="s">
        <v>137</v>
      </c>
      <c r="J58" s="53" t="n">
        <f aca="false">SUM(J59:J61)</f>
        <v>1</v>
      </c>
      <c r="K58" s="54"/>
      <c r="L58" s="55" t="n">
        <f aca="false">IF(SUM(J59:J61)=0,0,SUMPRODUCT(L59:L61,J59:J61)/SUM(J59:J61))</f>
        <v>7</v>
      </c>
      <c r="M58" s="56" t="n">
        <f aca="false">SUM(M59:M61)</f>
        <v>0</v>
      </c>
      <c r="N58" s="57" t="n">
        <v>0</v>
      </c>
    </row>
    <row r="59" customFormat="false" ht="36" hidden="false" customHeight="true" outlineLevel="0" collapsed="false">
      <c r="A59" s="1"/>
      <c r="B59" s="50" t="s">
        <v>138</v>
      </c>
      <c r="C59" s="62" t="s">
        <v>139</v>
      </c>
      <c r="D59" s="62"/>
      <c r="E59" s="62"/>
      <c r="F59" s="62"/>
      <c r="G59" s="62"/>
      <c r="H59" s="62"/>
      <c r="I59" s="52" t="s">
        <v>140</v>
      </c>
      <c r="J59" s="71" t="n">
        <v>1</v>
      </c>
      <c r="K59" s="63" t="s">
        <v>141</v>
      </c>
      <c r="L59" s="75" t="n">
        <v>7</v>
      </c>
      <c r="M59" s="73"/>
      <c r="N59" s="57" t="n">
        <v>0</v>
      </c>
    </row>
    <row r="60" customFormat="false" ht="42" hidden="false" customHeight="true" outlineLevel="0" collapsed="false">
      <c r="A60" s="1"/>
      <c r="B60" s="50" t="s">
        <v>142</v>
      </c>
      <c r="C60" s="62" t="s">
        <v>143</v>
      </c>
      <c r="D60" s="62"/>
      <c r="E60" s="62"/>
      <c r="F60" s="62"/>
      <c r="G60" s="62"/>
      <c r="H60" s="62"/>
      <c r="I60" s="52" t="s">
        <v>144</v>
      </c>
      <c r="J60" s="71"/>
      <c r="K60" s="63" t="s">
        <v>45</v>
      </c>
      <c r="L60" s="75"/>
      <c r="M60" s="73"/>
      <c r="N60" s="57" t="n">
        <v>0</v>
      </c>
    </row>
    <row r="61" customFormat="false" ht="32.25" hidden="false" customHeight="true" outlineLevel="0" collapsed="false">
      <c r="A61" s="1"/>
      <c r="B61" s="50" t="s">
        <v>145</v>
      </c>
      <c r="C61" s="62" t="s">
        <v>146</v>
      </c>
      <c r="D61" s="62"/>
      <c r="E61" s="62"/>
      <c r="F61" s="62"/>
      <c r="G61" s="62"/>
      <c r="H61" s="62"/>
      <c r="I61" s="52" t="s">
        <v>147</v>
      </c>
      <c r="J61" s="71"/>
      <c r="K61" s="63" t="s">
        <v>45</v>
      </c>
      <c r="L61" s="75"/>
      <c r="M61" s="73"/>
      <c r="N61" s="57" t="n">
        <v>0</v>
      </c>
    </row>
    <row r="62" customFormat="false" ht="32.25" hidden="false" customHeight="true" outlineLevel="0" collapsed="false">
      <c r="A62" s="1"/>
      <c r="B62" s="50" t="s">
        <v>148</v>
      </c>
      <c r="C62" s="62" t="s">
        <v>149</v>
      </c>
      <c r="D62" s="62"/>
      <c r="E62" s="62"/>
      <c r="F62" s="62"/>
      <c r="G62" s="62"/>
      <c r="H62" s="62"/>
      <c r="I62" s="52" t="s">
        <v>150</v>
      </c>
      <c r="J62" s="53" t="n">
        <f aca="false">SUM(J63:J65)</f>
        <v>465</v>
      </c>
      <c r="K62" s="54"/>
      <c r="L62" s="55" t="n">
        <f aca="false">IF(SUM(J63:J65)=0,0,SUMPRODUCT(L63:L65,J63:J65)/SUM(J63:J65))</f>
        <v>12.7870967741935</v>
      </c>
      <c r="M62" s="56" t="n">
        <f aca="false">SUM(M63:M65)</f>
        <v>0</v>
      </c>
      <c r="N62" s="57" t="n">
        <v>0</v>
      </c>
    </row>
    <row r="63" customFormat="false" ht="32.25" hidden="false" customHeight="true" outlineLevel="0" collapsed="false">
      <c r="A63" s="1"/>
      <c r="B63" s="50" t="s">
        <v>151</v>
      </c>
      <c r="C63" s="62" t="s">
        <v>152</v>
      </c>
      <c r="D63" s="62"/>
      <c r="E63" s="62"/>
      <c r="F63" s="62"/>
      <c r="G63" s="62"/>
      <c r="H63" s="62"/>
      <c r="I63" s="52" t="s">
        <v>153</v>
      </c>
      <c r="J63" s="71" t="n">
        <v>440</v>
      </c>
      <c r="K63" s="60" t="s">
        <v>154</v>
      </c>
      <c r="L63" s="75" t="n">
        <v>13.3204545454545</v>
      </c>
      <c r="M63" s="72"/>
      <c r="N63" s="57" t="n">
        <v>0</v>
      </c>
    </row>
    <row r="64" customFormat="false" ht="15" hidden="false" customHeight="true" outlineLevel="0" collapsed="false">
      <c r="A64" s="1"/>
      <c r="B64" s="50" t="s">
        <v>155</v>
      </c>
      <c r="C64" s="62" t="s">
        <v>156</v>
      </c>
      <c r="D64" s="62"/>
      <c r="E64" s="62"/>
      <c r="F64" s="62"/>
      <c r="G64" s="62"/>
      <c r="H64" s="62"/>
      <c r="I64" s="52" t="s">
        <v>157</v>
      </c>
      <c r="J64" s="71" t="n">
        <v>25</v>
      </c>
      <c r="K64" s="60" t="s">
        <v>79</v>
      </c>
      <c r="L64" s="75" t="n">
        <v>3.4</v>
      </c>
      <c r="M64" s="72"/>
      <c r="N64" s="57" t="n">
        <v>0</v>
      </c>
    </row>
    <row r="65" customFormat="false" ht="15" hidden="false" customHeight="true" outlineLevel="0" collapsed="false">
      <c r="A65" s="1"/>
      <c r="B65" s="50" t="s">
        <v>158</v>
      </c>
      <c r="C65" s="62" t="s">
        <v>159</v>
      </c>
      <c r="D65" s="62"/>
      <c r="E65" s="62"/>
      <c r="F65" s="62"/>
      <c r="G65" s="62"/>
      <c r="H65" s="62"/>
      <c r="I65" s="52" t="s">
        <v>160</v>
      </c>
      <c r="J65" s="71"/>
      <c r="K65" s="60" t="s">
        <v>58</v>
      </c>
      <c r="L65" s="75"/>
      <c r="M65" s="72"/>
      <c r="N65" s="57" t="n">
        <v>0</v>
      </c>
    </row>
    <row r="66" customFormat="false" ht="48" hidden="false" customHeight="true" outlineLevel="0" collapsed="false">
      <c r="A66" s="1"/>
      <c r="B66" s="50" t="s">
        <v>161</v>
      </c>
      <c r="C66" s="62" t="s">
        <v>162</v>
      </c>
      <c r="D66" s="62"/>
      <c r="E66" s="62"/>
      <c r="F66" s="62"/>
      <c r="G66" s="62"/>
      <c r="H66" s="62"/>
      <c r="I66" s="52" t="s">
        <v>163</v>
      </c>
      <c r="J66" s="71"/>
      <c r="K66" s="60" t="s">
        <v>164</v>
      </c>
      <c r="L66" s="75"/>
      <c r="M66" s="72"/>
      <c r="N66" s="57" t="n">
        <v>0</v>
      </c>
    </row>
    <row r="67" customFormat="false" ht="27" hidden="false" customHeight="true" outlineLevel="0" collapsed="false">
      <c r="A67" s="1"/>
      <c r="B67" s="48" t="s">
        <v>165</v>
      </c>
      <c r="C67" s="48"/>
      <c r="D67" s="48"/>
      <c r="E67" s="48"/>
      <c r="F67" s="48"/>
      <c r="G67" s="48"/>
      <c r="H67" s="48"/>
      <c r="I67" s="52" t="s">
        <v>166</v>
      </c>
      <c r="J67" s="53" t="n">
        <f aca="false">J27+J40+J45+J53+J58+J62+J66</f>
        <v>1446</v>
      </c>
      <c r="K67" s="54"/>
      <c r="L67" s="54"/>
      <c r="M67" s="56" t="n">
        <f aca="false">M27+M40+M45+M53+M58+M62+M66</f>
        <v>0</v>
      </c>
      <c r="N67" s="57" t="n">
        <v>0</v>
      </c>
    </row>
    <row r="68" customFormat="false" ht="51" hidden="false" customHeight="true" outlineLevel="0" collapsed="false">
      <c r="A68" s="1"/>
      <c r="B68" s="76"/>
      <c r="C68" s="76"/>
      <c r="D68" s="76"/>
      <c r="E68" s="76"/>
      <c r="F68" s="76"/>
      <c r="G68" s="76"/>
      <c r="H68" s="76"/>
      <c r="I68" s="77"/>
      <c r="J68" s="78"/>
      <c r="K68" s="76"/>
      <c r="L68" s="76"/>
      <c r="M68" s="79"/>
      <c r="N68" s="79"/>
    </row>
    <row r="69" customFormat="false" ht="15" hidden="false" customHeight="false" outlineLevel="0" collapsed="false">
      <c r="A69" s="1"/>
      <c r="B69" s="80" t="n">
        <v>2</v>
      </c>
      <c r="C69" s="80"/>
      <c r="D69" s="80"/>
      <c r="E69" s="80"/>
      <c r="F69" s="80"/>
      <c r="G69" s="80"/>
      <c r="H69" s="80"/>
      <c r="I69" s="80"/>
      <c r="J69" s="80"/>
      <c r="K69" s="80"/>
      <c r="L69" s="80"/>
      <c r="M69" s="80"/>
      <c r="N69" s="80"/>
    </row>
    <row r="70" customFormat="false" ht="15" hidden="false" customHeight="true" outlineLevel="0" collapsed="false">
      <c r="A70" s="1"/>
      <c r="B70" s="81" t="s">
        <v>167</v>
      </c>
      <c r="C70" s="81"/>
      <c r="D70" s="81"/>
      <c r="E70" s="81"/>
      <c r="F70" s="81"/>
      <c r="G70" s="81"/>
      <c r="H70" s="81"/>
      <c r="I70" s="81"/>
      <c r="J70" s="81"/>
      <c r="K70" s="81"/>
      <c r="L70" s="81"/>
      <c r="M70" s="81"/>
      <c r="N70" s="81"/>
    </row>
    <row r="71" customFormat="false" ht="15" hidden="false" customHeight="true" outlineLevel="0" collapsed="false">
      <c r="A71" s="1"/>
      <c r="B71" s="82" t="s">
        <v>168</v>
      </c>
      <c r="C71" s="82"/>
      <c r="D71" s="82"/>
      <c r="E71" s="82"/>
      <c r="F71" s="82"/>
      <c r="G71" s="82"/>
      <c r="H71" s="82"/>
      <c r="I71" s="82"/>
      <c r="J71" s="82"/>
      <c r="K71" s="82"/>
      <c r="L71" s="82"/>
      <c r="M71" s="82"/>
      <c r="N71" s="82"/>
    </row>
    <row r="72" customFormat="false" ht="15" hidden="false" customHeight="false" outlineLevel="0" collapsed="false">
      <c r="A72" s="1"/>
      <c r="B72" s="83"/>
      <c r="C72" s="84"/>
      <c r="D72" s="85"/>
      <c r="E72" s="85"/>
      <c r="F72" s="85"/>
      <c r="G72" s="85"/>
      <c r="H72" s="85"/>
      <c r="I72" s="86"/>
      <c r="K72" s="87"/>
      <c r="L72" s="88"/>
      <c r="M72" s="88"/>
      <c r="N72" s="88"/>
    </row>
    <row r="73" customFormat="false" ht="15" hidden="false" customHeight="false" outlineLevel="0" collapsed="false">
      <c r="A73" s="1"/>
      <c r="B73" s="83"/>
      <c r="C73" s="84"/>
      <c r="D73" s="85"/>
      <c r="E73" s="85"/>
      <c r="F73" s="85"/>
      <c r="G73" s="85"/>
      <c r="H73" s="85"/>
      <c r="I73" s="86"/>
      <c r="K73" s="87"/>
      <c r="L73" s="88"/>
      <c r="M73" s="88"/>
      <c r="N73" s="88"/>
    </row>
    <row r="74" customFormat="false" ht="64.9" hidden="false" customHeight="true" outlineLevel="0" collapsed="false">
      <c r="A74" s="1"/>
      <c r="B74" s="89" t="s">
        <v>169</v>
      </c>
      <c r="C74" s="48" t="s">
        <v>170</v>
      </c>
      <c r="D74" s="48"/>
      <c r="E74" s="48"/>
      <c r="F74" s="48"/>
      <c r="G74" s="48"/>
      <c r="H74" s="48"/>
      <c r="I74" s="48" t="s">
        <v>30</v>
      </c>
      <c r="J74" s="48" t="s">
        <v>171</v>
      </c>
      <c r="K74" s="48" t="s">
        <v>172</v>
      </c>
      <c r="L74" s="88"/>
      <c r="M74" s="88"/>
      <c r="N74" s="88"/>
    </row>
    <row r="75" customFormat="false" ht="15" hidden="false" customHeight="true" outlineLevel="0" collapsed="false">
      <c r="A75" s="1"/>
      <c r="B75" s="48" t="s">
        <v>36</v>
      </c>
      <c r="C75" s="48" t="s">
        <v>37</v>
      </c>
      <c r="D75" s="48"/>
      <c r="E75" s="48"/>
      <c r="F75" s="48"/>
      <c r="G75" s="48"/>
      <c r="H75" s="90" t="s">
        <v>38</v>
      </c>
      <c r="I75" s="91" t="s">
        <v>173</v>
      </c>
      <c r="J75" s="48" t="n">
        <v>1</v>
      </c>
      <c r="K75" s="92" t="n">
        <v>2</v>
      </c>
      <c r="L75" s="88"/>
      <c r="M75" s="88"/>
      <c r="N75" s="88"/>
    </row>
    <row r="76" customFormat="false" ht="51.75" hidden="false" customHeight="true" outlineLevel="0" collapsed="false">
      <c r="A76" s="1"/>
      <c r="B76" s="62" t="s">
        <v>174</v>
      </c>
      <c r="C76" s="50" t="s">
        <v>175</v>
      </c>
      <c r="D76" s="50"/>
      <c r="E76" s="50"/>
      <c r="F76" s="50"/>
      <c r="G76" s="50"/>
      <c r="H76" s="48" t="s">
        <v>45</v>
      </c>
      <c r="I76" s="52" t="s">
        <v>176</v>
      </c>
      <c r="J76" s="60"/>
      <c r="K76" s="63"/>
      <c r="L76" s="88"/>
      <c r="M76" s="88"/>
      <c r="N76" s="88"/>
    </row>
    <row r="77" customFormat="false" ht="40.5" hidden="false" customHeight="true" outlineLevel="0" collapsed="false">
      <c r="A77" s="1"/>
      <c r="B77" s="62" t="s">
        <v>177</v>
      </c>
      <c r="C77" s="50" t="s">
        <v>178</v>
      </c>
      <c r="D77" s="50"/>
      <c r="E77" s="50"/>
      <c r="F77" s="50"/>
      <c r="G77" s="50"/>
      <c r="H77" s="48" t="s">
        <v>45</v>
      </c>
      <c r="I77" s="52" t="s">
        <v>179</v>
      </c>
      <c r="J77" s="60"/>
      <c r="K77" s="63"/>
      <c r="L77" s="88"/>
      <c r="M77" s="88"/>
      <c r="N77" s="88"/>
    </row>
    <row r="78" customFormat="false" ht="46.5" hidden="false" customHeight="true" outlineLevel="0" collapsed="false">
      <c r="A78" s="1"/>
      <c r="B78" s="62" t="s">
        <v>180</v>
      </c>
      <c r="C78" s="50" t="s">
        <v>181</v>
      </c>
      <c r="D78" s="50"/>
      <c r="E78" s="50"/>
      <c r="F78" s="50"/>
      <c r="G78" s="50"/>
      <c r="H78" s="48" t="s">
        <v>45</v>
      </c>
      <c r="I78" s="52" t="s">
        <v>182</v>
      </c>
      <c r="J78" s="60"/>
      <c r="K78" s="63"/>
      <c r="L78" s="88"/>
      <c r="M78" s="88"/>
      <c r="N78" s="88"/>
    </row>
    <row r="79" customFormat="false" ht="38.25" hidden="false" customHeight="true" outlineLevel="0" collapsed="false">
      <c r="A79" s="1"/>
      <c r="B79" s="62" t="s">
        <v>183</v>
      </c>
      <c r="C79" s="50" t="s">
        <v>184</v>
      </c>
      <c r="D79" s="50"/>
      <c r="E79" s="50"/>
      <c r="F79" s="50"/>
      <c r="G79" s="50"/>
      <c r="H79" s="48" t="s">
        <v>45</v>
      </c>
      <c r="I79" s="52" t="s">
        <v>185</v>
      </c>
      <c r="J79" s="60"/>
      <c r="K79" s="63"/>
      <c r="L79" s="88"/>
      <c r="M79" s="88"/>
      <c r="N79" s="88"/>
    </row>
    <row r="80" customFormat="false" ht="51" hidden="false" customHeight="true" outlineLevel="0" collapsed="false">
      <c r="A80" s="1"/>
      <c r="B80" s="62" t="s">
        <v>186</v>
      </c>
      <c r="C80" s="50" t="s">
        <v>187</v>
      </c>
      <c r="D80" s="50"/>
      <c r="E80" s="50"/>
      <c r="F80" s="50"/>
      <c r="G80" s="50"/>
      <c r="H80" s="48" t="s">
        <v>58</v>
      </c>
      <c r="I80" s="52" t="s">
        <v>188</v>
      </c>
      <c r="J80" s="60"/>
      <c r="K80" s="63"/>
      <c r="L80" s="88"/>
      <c r="M80" s="88"/>
      <c r="N80" s="88"/>
    </row>
    <row r="81" customFormat="false" ht="48" hidden="false" customHeight="true" outlineLevel="0" collapsed="false">
      <c r="A81" s="1"/>
      <c r="B81" s="62" t="s">
        <v>189</v>
      </c>
      <c r="C81" s="50" t="s">
        <v>190</v>
      </c>
      <c r="D81" s="50"/>
      <c r="E81" s="50"/>
      <c r="F81" s="50"/>
      <c r="G81" s="50"/>
      <c r="H81" s="48" t="s">
        <v>45</v>
      </c>
      <c r="I81" s="52" t="s">
        <v>191</v>
      </c>
      <c r="J81" s="60"/>
      <c r="K81" s="63"/>
      <c r="L81" s="88"/>
      <c r="M81" s="88"/>
      <c r="N81" s="88"/>
    </row>
    <row r="82" customFormat="false" ht="45.75" hidden="false" customHeight="true" outlineLevel="0" collapsed="false">
      <c r="A82" s="1"/>
      <c r="B82" s="62" t="s">
        <v>192</v>
      </c>
      <c r="C82" s="50" t="s">
        <v>193</v>
      </c>
      <c r="D82" s="50"/>
      <c r="E82" s="50"/>
      <c r="F82" s="50"/>
      <c r="G82" s="50"/>
      <c r="H82" s="48" t="s">
        <v>58</v>
      </c>
      <c r="I82" s="52" t="s">
        <v>194</v>
      </c>
      <c r="J82" s="60"/>
      <c r="K82" s="63"/>
      <c r="L82" s="88"/>
      <c r="M82" s="88"/>
      <c r="N82" s="88"/>
    </row>
    <row r="83" customFormat="false" ht="46.5" hidden="false" customHeight="true" outlineLevel="0" collapsed="false">
      <c r="A83" s="1"/>
      <c r="B83" s="62" t="s">
        <v>195</v>
      </c>
      <c r="C83" s="50" t="s">
        <v>196</v>
      </c>
      <c r="D83" s="50"/>
      <c r="E83" s="50"/>
      <c r="F83" s="50"/>
      <c r="G83" s="50"/>
      <c r="H83" s="48" t="s">
        <v>68</v>
      </c>
      <c r="I83" s="52" t="s">
        <v>197</v>
      </c>
      <c r="J83" s="60"/>
      <c r="K83" s="63"/>
      <c r="L83" s="88"/>
      <c r="M83" s="88"/>
      <c r="N83" s="88"/>
    </row>
    <row r="84" customFormat="false" ht="51" hidden="false" customHeight="true" outlineLevel="0" collapsed="false">
      <c r="A84" s="1"/>
      <c r="B84" s="89" t="s">
        <v>198</v>
      </c>
      <c r="C84" s="51" t="s">
        <v>199</v>
      </c>
      <c r="D84" s="51"/>
      <c r="E84" s="51"/>
      <c r="F84" s="51"/>
      <c r="G84" s="51"/>
      <c r="H84" s="47" t="s">
        <v>72</v>
      </c>
      <c r="I84" s="52" t="s">
        <v>200</v>
      </c>
      <c r="J84" s="60"/>
      <c r="K84" s="63"/>
      <c r="L84" s="88"/>
      <c r="M84" s="88"/>
      <c r="N84" s="88"/>
    </row>
    <row r="85" customFormat="false" ht="15" hidden="false" customHeight="true" outlineLevel="0" collapsed="false">
      <c r="A85" s="1"/>
      <c r="B85" s="62" t="s">
        <v>201</v>
      </c>
      <c r="C85" s="50" t="s">
        <v>202</v>
      </c>
      <c r="D85" s="50"/>
      <c r="E85" s="50"/>
      <c r="F85" s="50"/>
      <c r="G85" s="50"/>
      <c r="H85" s="50"/>
      <c r="I85" s="52" t="s">
        <v>203</v>
      </c>
      <c r="J85" s="56" t="n">
        <f aca="false">SUM(J86:J87)</f>
        <v>0</v>
      </c>
      <c r="K85" s="56" t="n">
        <f aca="false">SUM(K86:K87)</f>
        <v>0</v>
      </c>
      <c r="L85" s="88"/>
      <c r="M85" s="88"/>
      <c r="N85" s="88"/>
    </row>
    <row r="86" customFormat="false" ht="15" hidden="false" customHeight="true" outlineLevel="0" collapsed="false">
      <c r="A86" s="1"/>
      <c r="B86" s="89" t="s">
        <v>204</v>
      </c>
      <c r="C86" s="50" t="s">
        <v>205</v>
      </c>
      <c r="D86" s="50"/>
      <c r="E86" s="50"/>
      <c r="F86" s="50"/>
      <c r="G86" s="50"/>
      <c r="H86" s="48" t="s">
        <v>79</v>
      </c>
      <c r="I86" s="52" t="s">
        <v>206</v>
      </c>
      <c r="J86" s="60"/>
      <c r="K86" s="63"/>
      <c r="L86" s="88"/>
      <c r="M86" s="88"/>
      <c r="N86" s="88"/>
    </row>
    <row r="87" customFormat="false" ht="15" hidden="false" customHeight="true" outlineLevel="0" collapsed="false">
      <c r="A87" s="1"/>
      <c r="B87" s="89" t="s">
        <v>207</v>
      </c>
      <c r="C87" s="50" t="s">
        <v>208</v>
      </c>
      <c r="D87" s="50"/>
      <c r="E87" s="50"/>
      <c r="F87" s="50"/>
      <c r="G87" s="50"/>
      <c r="H87" s="48" t="s">
        <v>45</v>
      </c>
      <c r="I87" s="52" t="s">
        <v>209</v>
      </c>
      <c r="J87" s="60"/>
      <c r="K87" s="63"/>
      <c r="L87" s="88"/>
      <c r="M87" s="88"/>
      <c r="N87" s="88"/>
    </row>
    <row r="88" customFormat="false" ht="36.75" hidden="false" customHeight="true" outlineLevel="0" collapsed="false">
      <c r="A88" s="1"/>
      <c r="B88" s="62" t="s">
        <v>210</v>
      </c>
      <c r="C88" s="50" t="s">
        <v>211</v>
      </c>
      <c r="D88" s="50"/>
      <c r="E88" s="50"/>
      <c r="F88" s="50"/>
      <c r="G88" s="50"/>
      <c r="H88" s="48" t="s">
        <v>45</v>
      </c>
      <c r="I88" s="52" t="s">
        <v>212</v>
      </c>
      <c r="J88" s="60"/>
      <c r="K88" s="63"/>
      <c r="L88" s="88"/>
      <c r="M88" s="88"/>
      <c r="N88" s="88"/>
    </row>
    <row r="89" customFormat="false" ht="35.25" hidden="false" customHeight="true" outlineLevel="0" collapsed="false">
      <c r="A89" s="1"/>
      <c r="B89" s="62" t="s">
        <v>213</v>
      </c>
      <c r="C89" s="50" t="s">
        <v>214</v>
      </c>
      <c r="D89" s="50"/>
      <c r="E89" s="50"/>
      <c r="F89" s="50"/>
      <c r="G89" s="50"/>
      <c r="H89" s="48" t="s">
        <v>45</v>
      </c>
      <c r="I89" s="52" t="s">
        <v>215</v>
      </c>
      <c r="J89" s="60"/>
      <c r="K89" s="63"/>
      <c r="L89" s="88"/>
      <c r="M89" s="88"/>
      <c r="N89" s="88"/>
    </row>
    <row r="90" customFormat="false" ht="54.75" hidden="false" customHeight="true" outlineLevel="0" collapsed="false">
      <c r="A90" s="1"/>
      <c r="B90" s="62" t="s">
        <v>216</v>
      </c>
      <c r="C90" s="50" t="s">
        <v>217</v>
      </c>
      <c r="D90" s="50"/>
      <c r="E90" s="50"/>
      <c r="F90" s="50"/>
      <c r="G90" s="50"/>
      <c r="H90" s="48" t="s">
        <v>45</v>
      </c>
      <c r="I90" s="52" t="s">
        <v>218</v>
      </c>
      <c r="J90" s="60"/>
      <c r="K90" s="63"/>
      <c r="L90" s="88"/>
      <c r="M90" s="88"/>
      <c r="N90" s="88"/>
    </row>
    <row r="91" customFormat="false" ht="15" hidden="false" customHeight="true" outlineLevel="0" collapsed="false">
      <c r="A91" s="1"/>
      <c r="B91" s="62" t="s">
        <v>219</v>
      </c>
      <c r="C91" s="50" t="s">
        <v>220</v>
      </c>
      <c r="D91" s="50"/>
      <c r="E91" s="50"/>
      <c r="F91" s="50"/>
      <c r="G91" s="50"/>
      <c r="H91" s="48" t="s">
        <v>45</v>
      </c>
      <c r="I91" s="52" t="s">
        <v>221</v>
      </c>
      <c r="J91" s="60"/>
      <c r="K91" s="63"/>
      <c r="L91" s="88"/>
      <c r="M91" s="88"/>
      <c r="N91" s="88"/>
    </row>
    <row r="92" customFormat="false" ht="45.75" hidden="false" customHeight="true" outlineLevel="0" collapsed="false">
      <c r="A92" s="1"/>
      <c r="B92" s="62" t="s">
        <v>222</v>
      </c>
      <c r="C92" s="50" t="s">
        <v>223</v>
      </c>
      <c r="D92" s="50"/>
      <c r="E92" s="50"/>
      <c r="F92" s="50"/>
      <c r="G92" s="50"/>
      <c r="H92" s="48" t="s">
        <v>104</v>
      </c>
      <c r="I92" s="52" t="s">
        <v>224</v>
      </c>
      <c r="J92" s="60"/>
      <c r="K92" s="63"/>
      <c r="L92" s="88"/>
      <c r="M92" s="88"/>
      <c r="N92" s="88"/>
    </row>
    <row r="93" customFormat="false" ht="36.75" hidden="false" customHeight="true" outlineLevel="0" collapsed="false">
      <c r="A93" s="1"/>
      <c r="B93" s="62" t="s">
        <v>225</v>
      </c>
      <c r="C93" s="50" t="s">
        <v>226</v>
      </c>
      <c r="D93" s="50"/>
      <c r="E93" s="50"/>
      <c r="F93" s="50"/>
      <c r="G93" s="50"/>
      <c r="H93" s="50"/>
      <c r="I93" s="52" t="s">
        <v>227</v>
      </c>
      <c r="J93" s="56" t="n">
        <f aca="false">SUM(J94:J95)</f>
        <v>0</v>
      </c>
      <c r="K93" s="56" t="n">
        <f aca="false">SUM(K94:K95)</f>
        <v>0</v>
      </c>
      <c r="L93" s="88"/>
      <c r="M93" s="88"/>
      <c r="N93" s="88"/>
    </row>
    <row r="94" customFormat="false" ht="15" hidden="false" customHeight="true" outlineLevel="0" collapsed="false">
      <c r="A94" s="1"/>
      <c r="B94" s="89" t="s">
        <v>228</v>
      </c>
      <c r="C94" s="50" t="s">
        <v>205</v>
      </c>
      <c r="D94" s="50"/>
      <c r="E94" s="50"/>
      <c r="F94" s="50"/>
      <c r="G94" s="50"/>
      <c r="H94" s="48" t="s">
        <v>111</v>
      </c>
      <c r="I94" s="52" t="s">
        <v>229</v>
      </c>
      <c r="J94" s="60"/>
      <c r="K94" s="63"/>
      <c r="L94" s="88"/>
      <c r="M94" s="88"/>
      <c r="N94" s="88"/>
    </row>
    <row r="95" customFormat="false" ht="21.75" hidden="false" customHeight="true" outlineLevel="0" collapsed="false">
      <c r="A95" s="1"/>
      <c r="B95" s="89" t="s">
        <v>230</v>
      </c>
      <c r="C95" s="50" t="s">
        <v>208</v>
      </c>
      <c r="D95" s="50"/>
      <c r="E95" s="50"/>
      <c r="F95" s="50"/>
      <c r="G95" s="50"/>
      <c r="H95" s="48" t="s">
        <v>114</v>
      </c>
      <c r="I95" s="52" t="s">
        <v>231</v>
      </c>
      <c r="J95" s="60"/>
      <c r="K95" s="63"/>
      <c r="L95" s="88"/>
      <c r="M95" s="88"/>
      <c r="N95" s="88"/>
    </row>
    <row r="96" customFormat="false" ht="15" hidden="false" customHeight="true" outlineLevel="0" collapsed="false">
      <c r="A96" s="1"/>
      <c r="B96" s="62" t="s">
        <v>232</v>
      </c>
      <c r="C96" s="50" t="s">
        <v>233</v>
      </c>
      <c r="D96" s="50"/>
      <c r="E96" s="50"/>
      <c r="F96" s="50"/>
      <c r="G96" s="50"/>
      <c r="H96" s="50"/>
      <c r="I96" s="52" t="s">
        <v>234</v>
      </c>
      <c r="J96" s="56" t="n">
        <f aca="false">SUM(J97:J98)</f>
        <v>0</v>
      </c>
      <c r="K96" s="56" t="n">
        <f aca="false">SUM(K97:K98)</f>
        <v>0</v>
      </c>
      <c r="L96" s="88"/>
      <c r="M96" s="88"/>
      <c r="N96" s="88"/>
    </row>
    <row r="97" customFormat="false" ht="15" hidden="false" customHeight="true" outlineLevel="0" collapsed="false">
      <c r="A97" s="1"/>
      <c r="B97" s="89" t="s">
        <v>235</v>
      </c>
      <c r="C97" s="50" t="s">
        <v>205</v>
      </c>
      <c r="D97" s="50"/>
      <c r="E97" s="50"/>
      <c r="F97" s="50"/>
      <c r="G97" s="50"/>
      <c r="H97" s="48" t="s">
        <v>79</v>
      </c>
      <c r="I97" s="52" t="s">
        <v>236</v>
      </c>
      <c r="J97" s="60"/>
      <c r="K97" s="63"/>
      <c r="L97" s="88"/>
      <c r="M97" s="88"/>
      <c r="N97" s="88"/>
    </row>
    <row r="98" customFormat="false" ht="15" hidden="false" customHeight="true" outlineLevel="0" collapsed="false">
      <c r="A98" s="1"/>
      <c r="B98" s="89" t="s">
        <v>237</v>
      </c>
      <c r="C98" s="50" t="s">
        <v>208</v>
      </c>
      <c r="D98" s="50"/>
      <c r="E98" s="50"/>
      <c r="F98" s="50"/>
      <c r="G98" s="50"/>
      <c r="H98" s="48" t="s">
        <v>45</v>
      </c>
      <c r="I98" s="52" t="s">
        <v>238</v>
      </c>
      <c r="J98" s="60"/>
      <c r="K98" s="63"/>
      <c r="L98" s="88"/>
      <c r="M98" s="88"/>
      <c r="N98" s="88"/>
    </row>
    <row r="99" customFormat="false" ht="15" hidden="false" customHeight="true" outlineLevel="0" collapsed="false">
      <c r="A99" s="1"/>
      <c r="B99" s="62" t="s">
        <v>239</v>
      </c>
      <c r="C99" s="50" t="s">
        <v>240</v>
      </c>
      <c r="D99" s="50"/>
      <c r="E99" s="50"/>
      <c r="F99" s="50"/>
      <c r="G99" s="50"/>
      <c r="H99" s="50"/>
      <c r="I99" s="52" t="s">
        <v>241</v>
      </c>
      <c r="J99" s="56" t="n">
        <f aca="false">SUM(J100:J101)</f>
        <v>0</v>
      </c>
      <c r="K99" s="56" t="n">
        <f aca="false">SUM(K100:K101)</f>
        <v>0</v>
      </c>
      <c r="L99" s="88"/>
      <c r="M99" s="88"/>
      <c r="N99" s="88"/>
    </row>
    <row r="100" customFormat="false" ht="15" hidden="false" customHeight="true" outlineLevel="0" collapsed="false">
      <c r="A100" s="1"/>
      <c r="B100" s="89" t="s">
        <v>242</v>
      </c>
      <c r="C100" s="50" t="s">
        <v>205</v>
      </c>
      <c r="D100" s="50"/>
      <c r="E100" s="50"/>
      <c r="F100" s="50"/>
      <c r="G100" s="50"/>
      <c r="H100" s="48" t="s">
        <v>111</v>
      </c>
      <c r="I100" s="52" t="s">
        <v>243</v>
      </c>
      <c r="J100" s="60"/>
      <c r="K100" s="63"/>
      <c r="L100" s="88"/>
      <c r="M100" s="88"/>
      <c r="N100" s="88"/>
    </row>
    <row r="101" customFormat="false" ht="15" hidden="false" customHeight="true" outlineLevel="0" collapsed="false">
      <c r="A101" s="1"/>
      <c r="B101" s="89" t="s">
        <v>244</v>
      </c>
      <c r="C101" s="50" t="s">
        <v>208</v>
      </c>
      <c r="D101" s="50"/>
      <c r="E101" s="50"/>
      <c r="F101" s="50"/>
      <c r="G101" s="50"/>
      <c r="H101" s="48" t="s">
        <v>114</v>
      </c>
      <c r="I101" s="52" t="s">
        <v>245</v>
      </c>
      <c r="J101" s="60"/>
      <c r="K101" s="63"/>
      <c r="L101" s="88"/>
      <c r="M101" s="88"/>
      <c r="N101" s="88"/>
    </row>
    <row r="102" customFormat="false" ht="23.25" hidden="false" customHeight="true" outlineLevel="0" collapsed="false">
      <c r="A102" s="1"/>
      <c r="B102" s="62" t="s">
        <v>246</v>
      </c>
      <c r="C102" s="50" t="s">
        <v>247</v>
      </c>
      <c r="D102" s="50"/>
      <c r="E102" s="50"/>
      <c r="F102" s="50"/>
      <c r="G102" s="50"/>
      <c r="H102" s="48" t="s">
        <v>79</v>
      </c>
      <c r="I102" s="52" t="s">
        <v>248</v>
      </c>
      <c r="J102" s="60"/>
      <c r="K102" s="63"/>
      <c r="L102" s="88"/>
      <c r="M102" s="88"/>
      <c r="N102" s="88"/>
    </row>
    <row r="103" customFormat="false" ht="42" hidden="false" customHeight="true" outlineLevel="0" collapsed="false">
      <c r="A103" s="1"/>
      <c r="B103" s="62" t="s">
        <v>249</v>
      </c>
      <c r="C103" s="50" t="s">
        <v>250</v>
      </c>
      <c r="D103" s="50"/>
      <c r="E103" s="50"/>
      <c r="F103" s="50"/>
      <c r="G103" s="50"/>
      <c r="H103" s="48" t="s">
        <v>141</v>
      </c>
      <c r="I103" s="52" t="s">
        <v>251</v>
      </c>
      <c r="J103" s="60"/>
      <c r="K103" s="63"/>
      <c r="L103" s="88"/>
      <c r="M103" s="88"/>
      <c r="N103" s="88"/>
    </row>
    <row r="104" customFormat="false" ht="38.25" hidden="false" customHeight="true" outlineLevel="0" collapsed="false">
      <c r="A104" s="1"/>
      <c r="B104" s="62" t="s">
        <v>252</v>
      </c>
      <c r="C104" s="50" t="s">
        <v>253</v>
      </c>
      <c r="D104" s="50"/>
      <c r="E104" s="50"/>
      <c r="F104" s="50"/>
      <c r="G104" s="50"/>
      <c r="H104" s="48" t="s">
        <v>45</v>
      </c>
      <c r="I104" s="52" t="s">
        <v>254</v>
      </c>
      <c r="J104" s="60"/>
      <c r="K104" s="63"/>
      <c r="L104" s="88"/>
      <c r="M104" s="88"/>
      <c r="N104" s="88"/>
    </row>
    <row r="105" customFormat="false" ht="46.5" hidden="false" customHeight="true" outlineLevel="0" collapsed="false">
      <c r="A105" s="1"/>
      <c r="B105" s="62" t="s">
        <v>255</v>
      </c>
      <c r="C105" s="50" t="s">
        <v>256</v>
      </c>
      <c r="D105" s="50"/>
      <c r="E105" s="50"/>
      <c r="F105" s="50"/>
      <c r="G105" s="50"/>
      <c r="H105" s="48" t="s">
        <v>45</v>
      </c>
      <c r="I105" s="52" t="s">
        <v>257</v>
      </c>
      <c r="J105" s="60"/>
      <c r="K105" s="63"/>
      <c r="L105" s="88"/>
      <c r="M105" s="88"/>
      <c r="N105" s="88"/>
    </row>
    <row r="106" customFormat="false" ht="15" hidden="false" customHeight="true" outlineLevel="0" collapsed="false">
      <c r="A106" s="1"/>
      <c r="B106" s="89" t="s">
        <v>258</v>
      </c>
      <c r="C106" s="50" t="s">
        <v>259</v>
      </c>
      <c r="D106" s="50"/>
      <c r="E106" s="50"/>
      <c r="F106" s="50"/>
      <c r="G106" s="50"/>
      <c r="H106" s="50"/>
      <c r="I106" s="52" t="s">
        <v>260</v>
      </c>
      <c r="J106" s="56" t="n">
        <f aca="false">SUM(J107:J109)</f>
        <v>0</v>
      </c>
      <c r="K106" s="56" t="n">
        <f aca="false">SUM(K107:K109)</f>
        <v>0</v>
      </c>
      <c r="L106" s="88"/>
      <c r="M106" s="88"/>
      <c r="N106" s="88"/>
    </row>
    <row r="107" customFormat="false" ht="33.75" hidden="false" customHeight="true" outlineLevel="0" collapsed="false">
      <c r="A107" s="1"/>
      <c r="B107" s="89" t="s">
        <v>261</v>
      </c>
      <c r="C107" s="50" t="s">
        <v>262</v>
      </c>
      <c r="D107" s="50"/>
      <c r="E107" s="50"/>
      <c r="F107" s="50"/>
      <c r="G107" s="50"/>
      <c r="H107" s="48" t="s">
        <v>154</v>
      </c>
      <c r="I107" s="52" t="s">
        <v>263</v>
      </c>
      <c r="J107" s="60"/>
      <c r="K107" s="63"/>
      <c r="L107" s="88"/>
      <c r="M107" s="88"/>
      <c r="N107" s="88"/>
    </row>
    <row r="108" customFormat="false" ht="30.75" hidden="false" customHeight="true" outlineLevel="0" collapsed="false">
      <c r="A108" s="1"/>
      <c r="B108" s="89" t="s">
        <v>264</v>
      </c>
      <c r="C108" s="50" t="s">
        <v>265</v>
      </c>
      <c r="D108" s="50"/>
      <c r="E108" s="50"/>
      <c r="F108" s="50"/>
      <c r="G108" s="50"/>
      <c r="H108" s="48" t="s">
        <v>79</v>
      </c>
      <c r="I108" s="52" t="s">
        <v>266</v>
      </c>
      <c r="J108" s="60"/>
      <c r="K108" s="63"/>
      <c r="L108" s="88"/>
      <c r="M108" s="88"/>
      <c r="N108" s="88"/>
    </row>
    <row r="109" customFormat="false" ht="45.75" hidden="false" customHeight="true" outlineLevel="0" collapsed="false">
      <c r="A109" s="1"/>
      <c r="B109" s="89" t="s">
        <v>267</v>
      </c>
      <c r="C109" s="50" t="s">
        <v>268</v>
      </c>
      <c r="D109" s="50"/>
      <c r="E109" s="50"/>
      <c r="F109" s="50"/>
      <c r="G109" s="50"/>
      <c r="H109" s="48" t="s">
        <v>58</v>
      </c>
      <c r="I109" s="52" t="s">
        <v>269</v>
      </c>
      <c r="J109" s="60"/>
      <c r="K109" s="63"/>
      <c r="L109" s="88"/>
      <c r="M109" s="88"/>
      <c r="N109" s="88"/>
    </row>
    <row r="110" customFormat="false" ht="62.25" hidden="false" customHeight="true" outlineLevel="0" collapsed="false">
      <c r="A110" s="1"/>
      <c r="B110" s="89" t="s">
        <v>270</v>
      </c>
      <c r="C110" s="50" t="s">
        <v>271</v>
      </c>
      <c r="D110" s="50"/>
      <c r="E110" s="50"/>
      <c r="F110" s="50"/>
      <c r="G110" s="50"/>
      <c r="H110" s="48" t="s">
        <v>164</v>
      </c>
      <c r="I110" s="52" t="s">
        <v>272</v>
      </c>
      <c r="J110" s="60"/>
      <c r="K110" s="63"/>
      <c r="L110" s="88"/>
      <c r="M110" s="88"/>
      <c r="N110" s="88"/>
    </row>
    <row r="111" customFormat="false" ht="51.75" hidden="false" customHeight="true" outlineLevel="0" collapsed="false">
      <c r="A111" s="1"/>
      <c r="B111" s="48" t="s">
        <v>165</v>
      </c>
      <c r="C111" s="48"/>
      <c r="D111" s="48"/>
      <c r="E111" s="48"/>
      <c r="F111" s="48"/>
      <c r="G111" s="48"/>
      <c r="H111" s="48"/>
      <c r="I111" s="52" t="s">
        <v>273</v>
      </c>
      <c r="J111" s="56" t="n">
        <f aca="false">SUM(J76:J84,J85,J88:J93,J96,J102:J106,J110,J99)</f>
        <v>0</v>
      </c>
      <c r="K111" s="56" t="n">
        <f aca="false">SUM(K76:K84,K85,K88:K93,K96,K102:K106,K110,K99)</f>
        <v>0</v>
      </c>
      <c r="L111" s="88"/>
      <c r="M111" s="88"/>
      <c r="N111" s="88"/>
    </row>
    <row r="112" customFormat="false" ht="12" hidden="false" customHeight="true" outlineLevel="0" collapsed="false">
      <c r="A112" s="1"/>
      <c r="B112" s="93"/>
      <c r="C112" s="93"/>
      <c r="D112" s="93"/>
      <c r="E112" s="93"/>
      <c r="F112" s="93"/>
      <c r="G112" s="93"/>
      <c r="H112" s="93"/>
      <c r="I112" s="86"/>
      <c r="K112" s="87"/>
      <c r="L112" s="88"/>
      <c r="M112" s="88"/>
      <c r="N112" s="88"/>
    </row>
    <row r="113" customFormat="false" ht="18.75" hidden="false" customHeight="true" outlineLevel="0" collapsed="false">
      <c r="A113" s="1"/>
      <c r="B113" s="1"/>
      <c r="C113" s="94" t="s">
        <v>274</v>
      </c>
      <c r="D113" s="94"/>
      <c r="E113" s="94"/>
      <c r="F113" s="94"/>
      <c r="G113" s="94"/>
      <c r="H113" s="94"/>
      <c r="I113" s="95"/>
      <c r="L113" s="88"/>
      <c r="M113" s="88"/>
      <c r="N113" s="88"/>
    </row>
    <row r="114" customFormat="false" ht="15" hidden="false" customHeight="true" outlineLevel="0" collapsed="false">
      <c r="A114" s="1"/>
      <c r="B114" s="1"/>
      <c r="C114" s="96" t="s">
        <v>275</v>
      </c>
      <c r="D114" s="96"/>
      <c r="E114" s="96"/>
      <c r="F114" s="96"/>
      <c r="G114" s="96"/>
      <c r="H114" s="1"/>
      <c r="I114" s="1"/>
      <c r="J114" s="1"/>
      <c r="K114" s="1"/>
      <c r="L114" s="88"/>
      <c r="M114" s="88"/>
      <c r="N114" s="88"/>
    </row>
    <row r="115" customFormat="false" ht="15" hidden="false" customHeight="false" outlineLevel="0" collapsed="false">
      <c r="A115" s="1"/>
      <c r="B115" s="1"/>
      <c r="C115" s="94" t="s">
        <v>276</v>
      </c>
      <c r="H115" s="1"/>
      <c r="I115" s="1"/>
      <c r="J115" s="1"/>
      <c r="K115" s="1"/>
    </row>
    <row r="116" customFormat="false" ht="15" hidden="false" customHeight="false" outlineLevel="0" collapsed="false">
      <c r="A116" s="1"/>
      <c r="B116" s="1"/>
      <c r="C116" s="96" t="s">
        <v>277</v>
      </c>
      <c r="D116" s="96"/>
      <c r="E116" s="96"/>
      <c r="F116" s="96"/>
      <c r="G116" s="96"/>
      <c r="H116" s="1"/>
      <c r="I116" s="1"/>
      <c r="J116" s="1"/>
      <c r="K116" s="1"/>
    </row>
    <row r="117" customFormat="false" ht="15" hidden="false" customHeight="false" outlineLevel="0" collapsed="false">
      <c r="A117" s="1"/>
      <c r="B117" s="1"/>
      <c r="C117" s="94" t="s">
        <v>278</v>
      </c>
      <c r="D117" s="94"/>
      <c r="E117" s="94"/>
      <c r="F117" s="94"/>
      <c r="G117" s="1"/>
      <c r="H117" s="97"/>
      <c r="I117" s="95"/>
      <c r="J117" s="95"/>
      <c r="K117" s="95"/>
    </row>
    <row r="118" customFormat="false" ht="33" hidden="false" customHeight="true" outlineLevel="0" collapsed="false">
      <c r="A118" s="1"/>
      <c r="B118" s="1"/>
      <c r="C118" s="5" t="s">
        <v>279</v>
      </c>
      <c r="D118" s="5"/>
      <c r="E118" s="5"/>
      <c r="F118" s="5"/>
      <c r="G118" s="5"/>
      <c r="H118" s="5"/>
      <c r="I118" s="5"/>
      <c r="J118" s="5"/>
      <c r="K118" s="5"/>
    </row>
    <row r="119" customFormat="false" ht="15" hidden="false" customHeight="false" outlineLevel="0" collapsed="false">
      <c r="A119" s="1"/>
      <c r="B119" s="1"/>
      <c r="C119" s="1"/>
      <c r="D119" s="1"/>
      <c r="E119" s="1"/>
      <c r="F119" s="1"/>
      <c r="G119" s="1"/>
      <c r="H119" s="1"/>
      <c r="I119" s="1"/>
      <c r="J119" s="1"/>
      <c r="K119" s="1"/>
      <c r="L119" s="95"/>
    </row>
    <row r="120" customFormat="false" ht="15.75" hidden="false" customHeight="true" outlineLevel="0" collapsed="false">
      <c r="A120" s="1"/>
      <c r="B120" s="1"/>
      <c r="C120" s="98" t="s">
        <v>280</v>
      </c>
      <c r="D120" s="98"/>
      <c r="E120" s="98"/>
      <c r="F120" s="98"/>
      <c r="G120" s="99" t="s">
        <v>281</v>
      </c>
      <c r="H120" s="99"/>
      <c r="I120" s="99"/>
      <c r="J120" s="99"/>
      <c r="L120" s="6"/>
      <c r="M120" s="6"/>
      <c r="N120" s="6"/>
    </row>
    <row r="121" customFormat="false" ht="15" hidden="false" customHeight="false" outlineLevel="0" collapsed="false">
      <c r="A121" s="1"/>
      <c r="B121" s="1"/>
      <c r="C121" s="95"/>
      <c r="D121" s="95"/>
      <c r="E121" s="100"/>
      <c r="F121" s="100"/>
      <c r="G121" s="101" t="s">
        <v>282</v>
      </c>
      <c r="H121" s="101"/>
      <c r="I121" s="101"/>
      <c r="J121" s="101"/>
      <c r="L121" s="1"/>
      <c r="M121" s="1"/>
      <c r="N121" s="1"/>
    </row>
    <row r="122" customFormat="false" ht="15" hidden="false" customHeight="false" outlineLevel="0" collapsed="false">
      <c r="A122" s="1"/>
      <c r="B122" s="1"/>
      <c r="C122" s="95"/>
      <c r="D122" s="95"/>
      <c r="E122" s="100"/>
      <c r="F122" s="100"/>
      <c r="G122" s="88"/>
      <c r="H122" s="88"/>
      <c r="I122" s="102"/>
      <c r="J122" s="103"/>
    </row>
    <row r="123" customFormat="false" ht="15" hidden="false" customHeight="false" outlineLevel="0" collapsed="false">
      <c r="A123" s="1"/>
      <c r="B123" s="1"/>
      <c r="C123" s="98" t="s">
        <v>283</v>
      </c>
      <c r="D123" s="98"/>
      <c r="E123" s="98"/>
      <c r="F123" s="98"/>
      <c r="G123" s="99" t="s">
        <v>284</v>
      </c>
      <c r="H123" s="99"/>
      <c r="I123" s="99"/>
      <c r="J123" s="99"/>
    </row>
    <row r="124" customFormat="false" ht="15" hidden="false" customHeight="false" outlineLevel="0" collapsed="false">
      <c r="A124" s="1"/>
      <c r="B124" s="1"/>
      <c r="C124" s="94"/>
      <c r="D124" s="104"/>
      <c r="E124" s="104"/>
      <c r="F124" s="105"/>
      <c r="G124" s="106" t="s">
        <v>282</v>
      </c>
      <c r="H124" s="106"/>
      <c r="I124" s="106"/>
      <c r="J124" s="106"/>
    </row>
    <row r="125" customFormat="false" ht="15" hidden="false" customHeight="false" outlineLevel="0" collapsed="false">
      <c r="A125" s="1"/>
      <c r="B125" s="1"/>
      <c r="C125" s="1"/>
      <c r="D125" s="1"/>
      <c r="E125" s="88"/>
      <c r="F125" s="88"/>
      <c r="G125" s="88"/>
      <c r="H125" s="100"/>
      <c r="I125" s="106"/>
      <c r="J125" s="106"/>
      <c r="K125" s="100"/>
    </row>
    <row r="126" customFormat="false" ht="15" hidden="false" customHeight="false" outlineLevel="0" collapsed="false">
      <c r="A126" s="1"/>
      <c r="B126" s="1"/>
      <c r="C126" s="94" t="s">
        <v>285</v>
      </c>
      <c r="D126" s="107" t="s">
        <v>286</v>
      </c>
      <c r="E126" s="107"/>
      <c r="F126" s="94" t="s">
        <v>287</v>
      </c>
      <c r="G126" s="108"/>
      <c r="H126" s="94"/>
      <c r="I126" s="94" t="s">
        <v>288</v>
      </c>
      <c r="J126" s="105"/>
      <c r="K126" s="107" t="s">
        <v>289</v>
      </c>
    </row>
    <row r="127" customFormat="false" ht="15" hidden="false" customHeight="false" outlineLevel="0" collapsed="false">
      <c r="A127" s="1"/>
      <c r="B127" s="1"/>
      <c r="C127" s="109"/>
      <c r="D127" s="109"/>
      <c r="E127" s="95"/>
      <c r="F127" s="109"/>
      <c r="G127" s="109"/>
      <c r="H127" s="95"/>
      <c r="I127" s="109"/>
      <c r="J127" s="110"/>
      <c r="L127" s="88"/>
    </row>
    <row r="128" customFormat="false" ht="15" hidden="false" customHeight="false" outlineLevel="0" collapsed="false">
      <c r="A128" s="1"/>
      <c r="B128" s="1"/>
      <c r="C128" s="95"/>
      <c r="D128" s="95"/>
      <c r="E128" s="95"/>
      <c r="F128" s="95"/>
      <c r="G128" s="95"/>
      <c r="H128" s="95"/>
      <c r="I128" s="95"/>
      <c r="L128" s="107"/>
      <c r="M128" s="95"/>
    </row>
    <row r="129" customFormat="false" ht="15" hidden="false" customHeight="false" outlineLevel="0" collapsed="false">
      <c r="A129" s="1"/>
      <c r="L129" s="111"/>
      <c r="M129" s="112"/>
    </row>
    <row r="130" customFormat="false" ht="15" hidden="false" customHeight="false" outlineLevel="0" collapsed="false">
      <c r="A130" s="1"/>
      <c r="L130" s="95"/>
      <c r="M130" s="112"/>
    </row>
    <row r="131" customFormat="false" ht="15" hidden="false" customHeight="false" outlineLevel="0" collapsed="false">
      <c r="A131" s="1"/>
    </row>
    <row r="132" customFormat="false" ht="15" hidden="false" customHeight="false" outlineLevel="0" collapsed="false">
      <c r="A132" s="1"/>
    </row>
  </sheetData>
  <mergeCells count="120">
    <mergeCell ref="K1:N1"/>
    <mergeCell ref="K2:N2"/>
    <mergeCell ref="K3:N3"/>
    <mergeCell ref="K4:N4"/>
    <mergeCell ref="B6:N6"/>
    <mergeCell ref="B7:N7"/>
    <mergeCell ref="B10:J10"/>
    <mergeCell ref="K10:N10"/>
    <mergeCell ref="B11:J11"/>
    <mergeCell ref="K11:N13"/>
    <mergeCell ref="B12:J13"/>
    <mergeCell ref="B15:E15"/>
    <mergeCell ref="B16:E16"/>
    <mergeCell ref="F16:N16"/>
    <mergeCell ref="B17:E17"/>
    <mergeCell ref="F17:N17"/>
    <mergeCell ref="B18:E18"/>
    <mergeCell ref="F18:N18"/>
    <mergeCell ref="B19:E19"/>
    <mergeCell ref="F19:N19"/>
    <mergeCell ref="B20:E20"/>
    <mergeCell ref="F20:N20"/>
    <mergeCell ref="F21:N21"/>
    <mergeCell ref="B23:N23"/>
    <mergeCell ref="B24:N24"/>
    <mergeCell ref="C25:H25"/>
    <mergeCell ref="C26:H26"/>
    <mergeCell ref="C27:H27"/>
    <mergeCell ref="C28:H28"/>
    <mergeCell ref="C29:H29"/>
    <mergeCell ref="C30:H30"/>
    <mergeCell ref="C31:H31"/>
    <mergeCell ref="C32:H32"/>
    <mergeCell ref="C33:H33"/>
    <mergeCell ref="C34:H34"/>
    <mergeCell ref="C35:H35"/>
    <mergeCell ref="C36:H36"/>
    <mergeCell ref="C37:H37"/>
    <mergeCell ref="C38:H38"/>
    <mergeCell ref="C39:H39"/>
    <mergeCell ref="C40:H40"/>
    <mergeCell ref="C41:H41"/>
    <mergeCell ref="C42:H42"/>
    <mergeCell ref="C43:H43"/>
    <mergeCell ref="C44:H44"/>
    <mergeCell ref="C45:H45"/>
    <mergeCell ref="C46:H46"/>
    <mergeCell ref="C47:H47"/>
    <mergeCell ref="C48:H48"/>
    <mergeCell ref="C49:H49"/>
    <mergeCell ref="C50:H50"/>
    <mergeCell ref="C51:H51"/>
    <mergeCell ref="C52:H52"/>
    <mergeCell ref="C53:H53"/>
    <mergeCell ref="C54:H54"/>
    <mergeCell ref="C55:H55"/>
    <mergeCell ref="C56:H56"/>
    <mergeCell ref="C57:H57"/>
    <mergeCell ref="C58:H58"/>
    <mergeCell ref="C59:H59"/>
    <mergeCell ref="C60:H60"/>
    <mergeCell ref="C61:H61"/>
    <mergeCell ref="C62:H62"/>
    <mergeCell ref="C63:H63"/>
    <mergeCell ref="C64:H64"/>
    <mergeCell ref="C65:H65"/>
    <mergeCell ref="C66:H66"/>
    <mergeCell ref="B67:H67"/>
    <mergeCell ref="B69:N69"/>
    <mergeCell ref="B70:N70"/>
    <mergeCell ref="B71:N71"/>
    <mergeCell ref="C74:H74"/>
    <mergeCell ref="C75:G75"/>
    <mergeCell ref="C76:G76"/>
    <mergeCell ref="C77:G77"/>
    <mergeCell ref="C78:G78"/>
    <mergeCell ref="C79:G79"/>
    <mergeCell ref="C80:G80"/>
    <mergeCell ref="C81:G81"/>
    <mergeCell ref="C82:G82"/>
    <mergeCell ref="C83:G83"/>
    <mergeCell ref="C84:G84"/>
    <mergeCell ref="C85:H85"/>
    <mergeCell ref="C86:G86"/>
    <mergeCell ref="C87:G87"/>
    <mergeCell ref="C88:G88"/>
    <mergeCell ref="C89:G89"/>
    <mergeCell ref="C90:G90"/>
    <mergeCell ref="C91:G91"/>
    <mergeCell ref="C92:G92"/>
    <mergeCell ref="C93:H93"/>
    <mergeCell ref="C94:G94"/>
    <mergeCell ref="C95:G95"/>
    <mergeCell ref="C96:H96"/>
    <mergeCell ref="C97:G97"/>
    <mergeCell ref="C98:G98"/>
    <mergeCell ref="C99:H99"/>
    <mergeCell ref="C100:G100"/>
    <mergeCell ref="C101:G101"/>
    <mergeCell ref="C102:G102"/>
    <mergeCell ref="C103:G103"/>
    <mergeCell ref="C104:G104"/>
    <mergeCell ref="C105:G105"/>
    <mergeCell ref="C106:H106"/>
    <mergeCell ref="C107:G107"/>
    <mergeCell ref="C108:G108"/>
    <mergeCell ref="C109:G109"/>
    <mergeCell ref="C110:G110"/>
    <mergeCell ref="B111:H111"/>
    <mergeCell ref="C114:G114"/>
    <mergeCell ref="C116:G116"/>
    <mergeCell ref="C118:K118"/>
    <mergeCell ref="C120:F120"/>
    <mergeCell ref="G120:J120"/>
    <mergeCell ref="G121:J121"/>
    <mergeCell ref="C123:F123"/>
    <mergeCell ref="G123:J123"/>
    <mergeCell ref="G124:J124"/>
    <mergeCell ref="I125:J125"/>
    <mergeCell ref="D126:E126"/>
  </mergeCells>
  <dataValidations count="4">
    <dataValidation allowBlank="true" errorStyle="stop" operator="between" prompt="Комірка повинна бути заповнена" showDropDown="false" showErrorMessage="true" showInputMessage="true" sqref="F18:N18 JB18:JJ18 SX18:TF18 ACT18:ADB18 AMP18:AMX18 AWL18:AWT18 BGH18:BGP18 BQD18:BQL18 BZZ18:CAH18 CJV18:CKD18 CTR18:CTZ18 DDN18:DDV18 DNJ18:DNR18 DXF18:DXN18 EHB18:EHJ18 EQX18:ERF18 FAT18:FBB18 FKP18:FKX18 FUL18:FUT18 GEH18:GEP18 GOD18:GOL18 GXZ18:GYH18 HHV18:HID18 HRR18:HRZ18 IBN18:IBV18 ILJ18:ILR18 IVF18:IVN18 JFB18:JFJ18 JOX18:JPF18 JYT18:JZB18 KIP18:KIX18 KSL18:KST18 LCH18:LCP18 LMD18:LML18 LVZ18:LWH18 MFV18:MGD18 MPR18:MPZ18 MZN18:MZV18 NJJ18:NJR18 NTF18:NTN18 ODB18:ODJ18 OMX18:ONF18 OWT18:OXB18 PGP18:PGX18 PQL18:PQT18 QAH18:QAP18 QKD18:QKL18 QTZ18:QUH18 RDV18:RED18 RNR18:RNZ18 RXN18:RXV18 SHJ18:SHR18 SRF18:SRN18 TBB18:TBJ18 TKX18:TLF18 TUT18:TVB18 UEP18:UEX18 UOL18:UOT18 UYH18:UYP18 VID18:VIL18 VRZ18:VSH18 WBV18:WCD18 WLR18:WLZ18 WVN18:WVV18" type="textLength">
      <formula1>8</formula1>
      <formula2>10</formula2>
    </dataValidation>
    <dataValidation allowBlank="true" errorStyle="stop" operator="between" showDropDown="false" showErrorMessage="true" showInputMessage="true" sqref="G8 JC8 SY8 ACU8 AMQ8 AWM8 BGI8 BQE8 CAA8 CJW8 CTS8 DDO8 DNK8 DXG8 EHC8 EQY8 FAU8 FKQ8 FUM8 GEI8 GOE8 GYA8 HHW8 HRS8 IBO8 ILK8 IVG8 JFC8 JOY8 JYU8 KIQ8 KSM8 LCI8 LME8 LWA8 MFW8 MPS8 MZO8 NJK8 NTG8 ODC8 OMY8 OWU8 PGQ8 PQM8 QAI8 QKE8 QUA8 RDW8 RNS8 RXO8 SHK8 SRG8 TBC8 TKY8 TUU8 UEQ8 UOM8 UYI8 VIE8 VSA8 WBW8 WLS8 WVO8" type="list">
      <formula1>"І,ІІ,ІІІ,ІV"</formula1>
      <formula2>0</formula2>
    </dataValidation>
    <dataValidation allowBlank="true" errorStyle="stop" operator="between" showDropDown="false" showErrorMessage="true" showInputMessage="true" sqref="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type="list">
      <formula1>"2023,2024,2025,2026,2027,2028,2029,2030"</formula1>
      <formula2>0</formula2>
    </dataValidation>
    <dataValidation allowBlank="true" errorStyle="stop" operator="between" prompt="Комірка повинна бути заповнена" showDropDown="false" showErrorMessage="true" showInputMessage="true" sqref="F16:N17 JB16:JJ17 SX16:TF17 ACT16:ADB17 AMP16:AMX17 AWL16:AWT17 BGH16:BGP17 BQD16:BQL17 BZZ16:CAH17 CJV16:CKD17 CTR16:CTZ17 DDN16:DDV17 DNJ16:DNR17 DXF16:DXN17 EHB16:EHJ17 EQX16:ERF17 FAT16:FBB17 FKP16:FKX17 FUL16:FUT17 GEH16:GEP17 GOD16:GOL17 GXZ16:GYH17 HHV16:HID17 HRR16:HRZ17 IBN16:IBV17 ILJ16:ILR17 IVF16:IVN17 JFB16:JFJ17 JOX16:JPF17 JYT16:JZB17 KIP16:KIX17 KSL16:KST17 LCH16:LCP17 LMD16:LML17 LVZ16:LWH17 MFV16:MGD17 MPR16:MPZ17 MZN16:MZV17 NJJ16:NJR17 NTF16:NTN17 ODB16:ODJ17 OMX16:ONF17 OWT16:OXB17 PGP16:PGX17 PQL16:PQT17 QAH16:QAP17 QKD16:QKL17 QTZ16:QUH17 RDV16:RED17 RNR16:RNZ17 RXN16:RXV17 SHJ16:SHR17 SRF16:SRN17 TBB16:TBJ17 TKX16:TLF17 TUT16:TVB17 UEP16:UEX17 UOL16:UOT17 UYH16:UYP17 VID16:VIL17 VRZ16:VSH17 WBV16:WCD17 WLR16:WLZ17 WVN16:WVV17 F19:N20 JB19:JJ20 SX19:TF20 ACT19:ADB20 AMP19:AMX20 AWL19:AWT20 BGH19:BGP20 BQD19:BQL20 BZZ19:CAH20 CJV19:CKD20 CTR19:CTZ20 DDN19:DDV20 DNJ19:DNR20 DXF19:DXN20 EHB19:EHJ20 EQX19:ERF20 FAT19:FBB20 FKP19:FKX20 FUL19:FUT20 GEH19:GEP20 GOD19:GOL20 GXZ19:GYH20 HHV19:HID20 HRR19:HRZ20 IBN19:IBV20 ILJ19:ILR20 IVF19:IVN20 JFB19:JFJ20 JOX19:JPF20 JYT19:JZB20 KIP19:KIX20 KSL19:KST20 LCH19:LCP20 LMD19:LML20 LVZ19:LWH20 MFV19:MGD20 MPR19:MPZ20 MZN19:MZV20 NJJ19:NJR20 NTF19:NTN20 ODB19:ODJ20 OMX19:ONF20 OWT19:OXB20 PGP19:PGX20 PQL19:PQT20 QAH19:QAP20 QKD19:QKL20 QTZ19:QUH20 RDV19:RED20 RNR19:RNZ20 RXN19:RXV20 SHJ19:SHR20 SRF19:SRN20 TBB19:TBJ20 TKX19:TLF20 TUT19:TVB20 UEP19:UEX20 UOL19:UOT20 UYH19:UYP20 VID19:VIL20 VRZ19:VSH20 WBV19:WCD20 WLR19:WLZ20 WVN19:WVV20 G120:J120 JC120:JF120 SY120:TB120 ACU120:ACX120 AMQ120:AMT120 AWM120:AWP120 BGI120:BGL120 BQE120:BQH120 CAA120:CAD120 CJW120:CJZ120 CTS120:CTV120 DDO120:DDR120 DNK120:DNN120 DXG120:DXJ120 EHC120:EHF120 EQY120:ERB120 FAU120:FAX120 FKQ120:FKT120 FUM120:FUP120 GEI120:GEL120 GOE120:GOH120 GYA120:GYD120 HHW120:HHZ120 HRS120:HRV120 IBO120:IBR120 ILK120:ILN120 IVG120:IVJ120 JFC120:JFF120 JOY120:JPB120 JYU120:JYX120 KIQ120:KIT120 KSM120:KSP120 LCI120:LCL120 LME120:LMH120 LWA120:LWD120 MFW120:MFZ120 MPS120:MPV120 MZO120:MZR120 NJK120:NJN120 NTG120:NTJ120 ODC120:ODF120 OMY120:ONB120 OWU120:OWX120 PGQ120:PGT120 PQM120:PQP120 QAI120:QAL120 QKE120:QKH120 QUA120:QUD120 RDW120:RDZ120 RNS120:RNV120 RXO120:RXR120 SHK120:SHN120 SRG120:SRJ120 TBC120:TBF120 TKY120:TLB120 TUU120:TUX120 UEQ120:UET120 UOM120:UOP120 UYI120:UYL120 VIE120:VIH120 VSA120:VSD120 WBW120:WBZ120 WLS120:WLV120 WVO120:WVR120 G123:J123 JC123:JF123 SY123:TB123 ACU123:ACX123 AMQ123:AMT123 AWM123:AWP123 BGI123:BGL123 BQE123:BQH123 CAA123:CAD123 CJW123:CJZ123 CTS123:CTV123 DDO123:DDR123 DNK123:DNN123 DXG123:DXJ123 EHC123:EHF123 EQY123:ERB123 FAU123:FAX123 FKQ123:FKT123 FUM123:FUP123 GEI123:GEL123 GOE123:GOH123 GYA123:GYD123 HHW123:HHZ123 HRS123:HRV123 IBO123:IBR123 ILK123:ILN123 IVG123:IVJ123 JFC123:JFF123 JOY123:JPB123 JYU123:JYX123 KIQ123:KIT123 KSM123:KSP123 LCI123:LCL123 LME123:LMH123 LWA123:LWD123 MFW123:MFZ123 MPS123:MPV123 MZO123:MZR123 NJK123:NJN123 NTG123:NTJ123 ODC123:ODF123 OMY123:ONB123 OWU123:OWX123 PGQ123:PGT123 PQM123:PQP123 QAI123:QAL123 QKE123:QKH123 QUA123:QUD123 RDW123:RDZ123 RNS123:RNV123 RXO123:RXR123 SHK123:SHN123 SRG123:SRJ123 TBC123:TBF123 TKY123:TLB123 TUU123:TUX123 UEQ123:UET123 UOM123:UOP123 UYI123:UYL123 VIE123:VIH123 VSA123:VSD123 WBW123:WBZ123 WLS123:WLV123 WVO123:WVR123 D126:E126 G126 K126 IZ126:JA126 JC126 JG126 SV126:SW126 SY126 TC126 ACR126:ACS126 ACU126 ACY126 AMN126:AMO126 AMQ126 AMU126 AWJ126:AWK126 AWM126 AWQ126 BGF126:BGG126 BGI126 BGM126 BQB126:BQC126 BQE126 BQI126 BZX126:BZY126 CAA126 CAE126 CJT126:CJU126 CJW126 CKA126 CTP126:CTQ126 CTS126 CTW126 DDL126:DDM126 DDO126 DDS126 DNH126:DNI126 DNK126 DNO126 DXD126:DXE126 DXG126 DXK126 EGZ126:EHA126 EHC126 EHG126 EQV126:EQW126 EQY126 ERC126 FAR126:FAS126 FAU126 FAY126 FKN126:FKO126 FKQ126 FKU126 FUJ126:FUK126 FUM126 FUQ126 GEF126:GEG126 GEI126 GEM126 GOB126:GOC126 GOE126 GOI126 GXX126:GXY126 GYA126 GYE126 HHT126:HHU126 HHW126 HIA126 HRP126:HRQ126 HRS126 HRW126 IBL126:IBM126 IBO126 IBS126 ILH126:ILI126 ILK126 ILO126 IVD126:IVE126 IVG126 IVK126 JEZ126:JFA126 JFC126 JFG126 JOV126:JOW126 JOY126 JPC126 JYR126:JYS126 JYU126 JYY126 KIN126:KIO126 KIQ126 KIU126 KSJ126:KSK126 KSM126 KSQ126 LCF126:LCG126 LCI126 LCM126 LMB126:LMC126 LME126 LMI126 LVX126:LVY126 LWA126 LWE126 MFT126:MFU126 MFW126 MGA126 MPP126:MPQ126 MPS126 MPW126 MZL126:MZM126 MZO126 MZS126 NJH126:NJI126 NJK126 NJO126 NTD126:NTE126 NTG126 NTK126 OCZ126:ODA126 ODC126 ODG126 OMV126:OMW126 OMY126 ONC126 OWR126:OWS126 OWU126 OWY126 PGN126:PGO126 PGQ126 PGU126 PQJ126:PQK126 PQM126 PQQ126 QAF126:QAG126 QAI126 QAM126 QKB126:QKC126 QKE126 QKI126 QTX126:QTY126 QUA126 QUE126 RDT126:RDU126 RDW126 REA126 RNP126:RNQ126 RNS126 RNW126 RXL126:RXM126 RXO126 RXS126 SHH126:SHI126 SHK126 SHO126 SRD126:SRE126 SRG126 SRK126 TAZ126:TBA126 TBC126 TBG126 TKV126:TKW126 TKY126 TLC126 TUR126:TUS126 TUU126 TUY126 UEN126:UEO126 UEQ126 UEU126 UOJ126:UOK126 UOM126 UOQ126 UYF126:UYG126 UYI126 UYM126 VIB126:VIC126 VIE126 VII126 VRX126:VRY126 VSA126 VSE126 WBT126:WBU126 WBW126 WCA126 WLP126:WLQ126 WLS126 WLW126 WVL126:WVM126 WVO126 WVS126 L128 JH128 TD128 ACZ128 AMV128 AWR128 BGN128 BQJ128 CAF128 CKB128 CTX128 DDT128 DNP128 DXL128 EHH128 ERD128 FAZ128 FKV128 FUR128 GEN128 GOJ128 GYF128 HIB128 HRX128 IBT128 ILP128 IVL128 JFH128 JPD128 JYZ128 KIV128 KSR128 LCN128 LMJ128 LWF128 MGB128 MPX128 MZT128 NJP128 NTL128 ODH128 OND128 OWZ128 PGV128 PQR128 QAN128 QKJ128 QUF128 REB128 RNX128 RXT128 SHP128 SRL128 TBH128 TLD128 TUZ128 UEV128 UOR128 UYN128 VIJ128 VSF128 WCB128 WLX128 WVT128" type="none">
      <formula1>0</formula1>
      <formula2>0</formula2>
    </dataValidation>
  </dataValidations>
  <printOptions headings="false" gridLines="false" gridLinesSet="true" horizontalCentered="false" verticalCentered="false"/>
  <pageMargins left="0.7" right="0.7" top="0.75" bottom="0.75" header="0.511811023622047" footer="0.511811023622047"/>
  <pageSetup paperSize="9" scale="33"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71" man="true" max="16383" min="0"/>
  </rowBreaks>
</worksheet>
</file>

<file path=docProps/app.xml><?xml version="1.0" encoding="utf-8"?>
<Properties xmlns="http://schemas.openxmlformats.org/officeDocument/2006/extended-properties" xmlns:vt="http://schemas.openxmlformats.org/officeDocument/2006/docPropsVTypes">
  <Template/>
  <TotalTime>1</TotalTime>
  <Application>LibreOffice/24.8.2.1$Windows_X86_64 LibreOffice_project/0f794b6e29741098670a3b95d60478a65d05ef13</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2015-06-05T18:17:20Z</dcterms:created>
  <dc:creator>Ломакіна Ольга Вікторівна</dc:creator>
  <dc:description/>
  <dc:language>uk-UA</dc:language>
  <cp:lastModifiedBy/>
  <dcterms:modified xsi:type="dcterms:W3CDTF">2026-02-09T16:27:05Z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