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theme/theme1.xml" ContentType="application/vnd.openxmlformats-officedocument.theme+xml"/>
  <Override PartName="/xl/sharedStrings.xml" ContentType="application/vnd.openxmlformats-officedocument.spreadsheetml.sharedString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Аркуш1" sheetId="1" state="visible" r:id="rId3"/>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<sst xmlns="http://schemas.openxmlformats.org/spreadsheetml/2006/main" count="370" uniqueCount="299">
  <si>
    <t xml:space="preserve">Форма № 3-НКРЕКП-газ-якість-розподіл (квартальна)</t>
  </si>
  <si>
    <t xml:space="preserve">ЗАТВЕРДЖЕНО</t>
  </si>
  <si>
    <t xml:space="preserve">Постанова Національної комісії, що здійснює державне регулювання у сферах енергетики та комунальних послуг</t>
  </si>
  <si>
    <t xml:space="preserve">10.11.2022 № 1416</t>
  </si>
  <si>
    <t xml:space="preserve"> ЗВІТНІСТЬ</t>
  </si>
  <si>
    <t xml:space="preserve">Звіт щодо показників комерційної якості надання послуг розподілу природного газу та надання компенсацій споживачам</t>
  </si>
  <si>
    <t xml:space="preserve">за</t>
  </si>
  <si>
    <t xml:space="preserve">І</t>
  </si>
  <si>
    <t xml:space="preserve">квартал</t>
  </si>
  <si>
    <t xml:space="preserve">2024</t>
  </si>
  <si>
    <t xml:space="preserve">року</t>
  </si>
  <si>
    <t xml:space="preserve">Подають</t>
  </si>
  <si>
    <t xml:space="preserve">Строк надання</t>
  </si>
  <si>
    <t xml:space="preserve">Суб'єкти господарювання, що мають ліцензію на провадження господарської діяльності з розподілу природного газу, –</t>
  </si>
  <si>
    <t xml:space="preserve">До 30 числа місяця, наступного за звітним періодом</t>
  </si>
  <si>
    <t xml:space="preserve">Національній комісії, що здійснює державне регулювання у сферах енергетики та комунальних послуг</t>
  </si>
  <si>
    <t xml:space="preserve">Респондент:</t>
  </si>
  <si>
    <t xml:space="preserve">Найменування суб'єкта господарювання:</t>
  </si>
  <si>
    <t xml:space="preserve">ДНІПРОВСЬКА ФІЛІЯ ТОВ «ГАЗОРОЗПОДІЛЬНІ МЕРЕЖІ УКРАЇНИ»</t>
  </si>
  <si>
    <t xml:space="preserve">Офіційний вебсайт:</t>
  </si>
  <si>
    <t xml:space="preserve">dp.grmu.com.ua</t>
  </si>
  <si>
    <t xml:space="preserve">Код ЄДРПОУ:</t>
  </si>
  <si>
    <t xml:space="preserve">45087207</t>
  </si>
  <si>
    <t xml:space="preserve">Енергетичний ідентифікаційний код (EIC) учасника ринку:</t>
  </si>
  <si>
    <t xml:space="preserve">56XO000192F5R00X</t>
  </si>
  <si>
    <t xml:space="preserve">Місцезнаходження:</t>
  </si>
  <si>
    <t xml:space="preserve">(поштовий індекс, область/Автономна Республіка Крим, район, населений пункт, вулиця/провулок, площа тощо, № будинку/корпусу, № офісу)</t>
  </si>
  <si>
    <t xml:space="preserve">Розділ І. Інформація щодо показників комерційної якості надання послуг розподілу природного газу</t>
  </si>
  <si>
    <t xml:space="preserve">Код послуги</t>
  </si>
  <si>
    <t xml:space="preserve">Причини звернення відповідно до переліку</t>
  </si>
  <si>
    <t xml:space="preserve">Код рядка</t>
  </si>
  <si>
    <t xml:space="preserve">Загальна кількість за квартал, шт.</t>
  </si>
  <si>
    <t xml:space="preserve">Строк виконання послуги відповідно до законодавства</t>
  </si>
  <si>
    <t xml:space="preserve">Середній фактичний строк виконання послуги</t>
  </si>
  <si>
    <t xml:space="preserve">Кількість послуг (фактичний строк виконання яких був більший ніж зазначено у графі 2), шт.</t>
  </si>
  <si>
    <t xml:space="preserve">Відсоток послуг, наданих з перевищенням   установленого строку виконання, %</t>
  </si>
  <si>
    <t xml:space="preserve">А</t>
  </si>
  <si>
    <t xml:space="preserve">Б</t>
  </si>
  <si>
    <t xml:space="preserve">В</t>
  </si>
  <si>
    <t xml:space="preserve">S1</t>
  </si>
  <si>
    <t xml:space="preserve"> Приєднання об'єктів замовників (технічний доступ) до ГРМ, у тому числі:</t>
  </si>
  <si>
    <t xml:space="preserve">005</t>
  </si>
  <si>
    <t xml:space="preserve">S1.1</t>
  </si>
  <si>
    <t xml:space="preserve">    надання інформації щодо величин технічної потужності та вільної потужності для забезпечення нових приєднань (резерву потужності) у певній точці/ділянці ГРМ, визначеній замовником (п. 3 гл. 1 розділу V*):</t>
  </si>
  <si>
    <t xml:space="preserve">010</t>
  </si>
  <si>
    <t xml:space="preserve">10 роб. днів</t>
  </si>
  <si>
    <t xml:space="preserve">S1.2</t>
  </si>
  <si>
    <t xml:space="preserve">    надання замовнику рахунка на оплату за надання вихідних даних (документів), які необхідні для проведення гідравлічного розрахунку (п. 3 гл. 1 розділу V*)</t>
  </si>
  <si>
    <t xml:space="preserve">015</t>
  </si>
  <si>
    <t xml:space="preserve">S1.3</t>
  </si>
  <si>
    <t xml:space="preserve">    надання замовнику вихідних даних (документів), які необхідні для проведення гідравлічного розрахунку (п. 3 гл. 1 розділу V*)</t>
  </si>
  <si>
    <t xml:space="preserve">020</t>
  </si>
  <si>
    <t xml:space="preserve">S1.4</t>
  </si>
  <si>
    <t xml:space="preserve">    надання проєкту договору на приєднання, проєкту технічних умов приєднання та відповідних рахунків щодо їх оплати (п. 2 гл. 2 розділу V*)</t>
  </si>
  <si>
    <t xml:space="preserve">025</t>
  </si>
  <si>
    <t xml:space="preserve">S1.5</t>
  </si>
  <si>
    <t xml:space="preserve">    погодження проєкту зовнішнього газопостачання та його кошторисної частини у разі його розробки замовником або надання вичерпного переліку зауважень до нього (п. 4 гл. 2 розділу V*)</t>
  </si>
  <si>
    <t xml:space="preserve">030</t>
  </si>
  <si>
    <t xml:space="preserve">15 днів</t>
  </si>
  <si>
    <t xml:space="preserve">S1.6</t>
  </si>
  <si>
    <t xml:space="preserve">   надання додаткової угоди до договору на приєднання, у якій визначається строк забезпечення послуги Оператора ГРМ з приєднання об'єкта замовника до ГРМ та вартість цієї послуги (п. 4 гл. 2 розділу V*)</t>
  </si>
  <si>
    <t xml:space="preserve">035</t>
  </si>
  <si>
    <t xml:space="preserve">S1.7</t>
  </si>
  <si>
    <t xml:space="preserve">   погодження проєкту внутрішнього газопостачання в частині організації вузла обліку або надання вичерпного переліку зауважень до нього (п. 8 гл. 2 розділу V*)</t>
  </si>
  <si>
    <t xml:space="preserve">040</t>
  </si>
  <si>
    <t xml:space="preserve">S1.8</t>
  </si>
  <si>
    <t xml:space="preserve">    надання послуги з приєднання до газорозподільної системи (п. 2 гл. 2 розділу V*)</t>
  </si>
  <si>
    <t xml:space="preserve">045</t>
  </si>
  <si>
    <t xml:space="preserve">протягом строку, визначеного договором на приєднання до ГРМ</t>
  </si>
  <si>
    <t xml:space="preserve">S1.9</t>
  </si>
  <si>
    <t xml:space="preserve">    забезпечення підключення об’єкта замовника до ГРМ (фізичне з’єднання газових мереж зовнішнього та внутрішнього газопостачання), у тому числі (п. 9 гл. 2 розділу V*):</t>
  </si>
  <si>
    <t xml:space="preserve">050</t>
  </si>
  <si>
    <t xml:space="preserve">S1.9.1</t>
  </si>
  <si>
    <t xml:space="preserve">        у міській місцевості </t>
  </si>
  <si>
    <t xml:space="preserve">055</t>
  </si>
  <si>
    <t xml:space="preserve">10 роб. днів (якщо договором на приєднання не встановлений більш пізній термін)</t>
  </si>
  <si>
    <t xml:space="preserve">S1.9.2</t>
  </si>
  <si>
    <t xml:space="preserve">        у сільській місцевості</t>
  </si>
  <si>
    <t xml:space="preserve">060</t>
  </si>
  <si>
    <t xml:space="preserve">15 роб. днів (якщо договором на приєднання не встановлений більш пізній термін)</t>
  </si>
  <si>
    <t xml:space="preserve">S1.10</t>
  </si>
  <si>
    <t xml:space="preserve">    пуск газу в газові мережі внутрішнього газопостачання, у тому числі (п. 9 гл. 2 розділу V*):</t>
  </si>
  <si>
    <t xml:space="preserve">065</t>
  </si>
  <si>
    <t xml:space="preserve">S1.10.1</t>
  </si>
  <si>
    <t xml:space="preserve">070</t>
  </si>
  <si>
    <t xml:space="preserve">5 роб. днів</t>
  </si>
  <si>
    <t xml:space="preserve">S1.10.2</t>
  </si>
  <si>
    <t xml:space="preserve">075</t>
  </si>
  <si>
    <t xml:space="preserve">S2</t>
  </si>
  <si>
    <t xml:space="preserve">Комерційні умови доступу до газорозподільної системи:</t>
  </si>
  <si>
    <t xml:space="preserve">080</t>
  </si>
  <si>
    <t xml:space="preserve">S2.1</t>
  </si>
  <si>
    <t xml:space="preserve">    надання письмової форми договору розподілу природного газу, підписаного уповноваженою особою Оператора ГРМ (п. 4 гл. 3 розділу VI*)</t>
  </si>
  <si>
    <t xml:space="preserve">085</t>
  </si>
  <si>
    <t xml:space="preserve">S2.2</t>
  </si>
  <si>
    <t xml:space="preserve">    надання повідомлення споживачу про коригування персоніфікованих даних споживача, що зазначені у договорі розподілу природного газу (п. 6 гл. 3 розділу VI*)</t>
  </si>
  <si>
    <t xml:space="preserve">090</t>
  </si>
  <si>
    <t xml:space="preserve">S2.3</t>
  </si>
  <si>
    <t xml:space="preserve">    укладання договору розподілу природного газу з новим власником (надання (підтвердження) сформованої заяви-приєднання до умов договору розподілу природного газу) (п. 6 гл. 3 розділу VI*)</t>
  </si>
  <si>
    <t xml:space="preserve">095</t>
  </si>
  <si>
    <t xml:space="preserve">S2.4</t>
  </si>
  <si>
    <t xml:space="preserve">    повернення суми переплати споживачу за послугу розподілу природного газу (п. 6.6 розділу VI**)</t>
  </si>
  <si>
    <t xml:space="preserve">100</t>
  </si>
  <si>
    <t xml:space="preserve">S3</t>
  </si>
  <si>
    <t xml:space="preserve">Припинення/відновлення газопостачання:</t>
  </si>
  <si>
    <t xml:space="preserve">105</t>
  </si>
  <si>
    <t xml:space="preserve">S3.1</t>
  </si>
  <si>
    <t xml:space="preserve">   надання повідомлення про припинення газопостачання/розподілу природного газу на об’єкт побутового споживача у випадках, визначених пунктом 1 глави 7 розділу VI Кодексу ГРМ (п. 1 гл. 7 розділу VI*)</t>
  </si>
  <si>
    <t xml:space="preserve">110</t>
  </si>
  <si>
    <t xml:space="preserve">не менше ніж за 3 дні до дати припинення</t>
  </si>
  <si>
    <t xml:space="preserve">S3.2</t>
  </si>
  <si>
    <t xml:space="preserve">   відновлення газопостачання (розподілу природного газу) після усунення порушень (за їх наявності) і відшкодування Оператору ГРМ витрат на припинення та відновлення газопостачання (п. 6 гл. 7 розділу VI*):</t>
  </si>
  <si>
    <t xml:space="preserve">115</t>
  </si>
  <si>
    <t xml:space="preserve">S3.2.1</t>
  </si>
  <si>
    <t xml:space="preserve">        у міській місцевості</t>
  </si>
  <si>
    <t xml:space="preserve">120</t>
  </si>
  <si>
    <t xml:space="preserve">2 роб. дні</t>
  </si>
  <si>
    <t xml:space="preserve">S3.2.2</t>
  </si>
  <si>
    <t xml:space="preserve">125</t>
  </si>
  <si>
    <t xml:space="preserve">5 днів</t>
  </si>
  <si>
    <t xml:space="preserve">S3.3</t>
  </si>
  <si>
    <t xml:space="preserve">   тимчасове припинення розподілу природного газу побутового споживача, який не забезпечений лічильником газу, у тому числі (п. 3 гл. 4 розділу IX*):</t>
  </si>
  <si>
    <t xml:space="preserve">130</t>
  </si>
  <si>
    <t xml:space="preserve">S3.3.1</t>
  </si>
  <si>
    <t xml:space="preserve">135</t>
  </si>
  <si>
    <t xml:space="preserve">S3.3.2</t>
  </si>
  <si>
    <t xml:space="preserve">140</t>
  </si>
  <si>
    <t xml:space="preserve">S4</t>
  </si>
  <si>
    <t xml:space="preserve">Якість газу в газорозподільних системах:</t>
  </si>
  <si>
    <t xml:space="preserve">145</t>
  </si>
  <si>
    <t xml:space="preserve">S4.1</t>
  </si>
  <si>
    <t xml:space="preserve">   перевірка величини тиску та/або якісних показників газу, у тому числі (п. 5 гл. 2 розділу VIII*):</t>
  </si>
  <si>
    <t xml:space="preserve">150</t>
  </si>
  <si>
    <t xml:space="preserve">S4.1.1</t>
  </si>
  <si>
    <t xml:space="preserve">155</t>
  </si>
  <si>
    <t xml:space="preserve">S4.1.2</t>
  </si>
  <si>
    <t xml:space="preserve">160</t>
  </si>
  <si>
    <t xml:space="preserve">S4.2</t>
  </si>
  <si>
    <t xml:space="preserve">    надання підтвердних документів щодо ФХП природного газу (п. 5 гл. 2 розділу VIII*)</t>
  </si>
  <si>
    <t xml:space="preserve">165</t>
  </si>
  <si>
    <t xml:space="preserve">S5</t>
  </si>
  <si>
    <t xml:space="preserve">Комерційний та приладовий облік природного газу:</t>
  </si>
  <si>
    <t xml:space="preserve">170</t>
  </si>
  <si>
    <t xml:space="preserve">S5.1</t>
  </si>
  <si>
    <t xml:space="preserve">    Звіряння фактично використаних об'єктом побутового споживача об'ємів природного газу із складанням відповідного акта (п. 6 гл. 4 розділу IX*)</t>
  </si>
  <si>
    <t xml:space="preserve">175</t>
  </si>
  <si>
    <t xml:space="preserve">15 роб. днів</t>
  </si>
  <si>
    <t xml:space="preserve">S5.2</t>
  </si>
  <si>
    <t xml:space="preserve">    позачергова або експертна повірка ЗВТ, якщо ініціатором був споживач, та у випадку її проведення Оператором ГРМ (п. 5 гл. 11 розділу X*)</t>
  </si>
  <si>
    <t xml:space="preserve">180</t>
  </si>
  <si>
    <t xml:space="preserve">S5.3</t>
  </si>
  <si>
    <t xml:space="preserve">     експертиза ЗВТ та/або пломби, ініційована споживачем (крім випадку проведення експертизи ЗВТ та/або пломби суб'єктами судово-експертної діяльності) (п. 2 гл. 10 розділу X*)</t>
  </si>
  <si>
    <t xml:space="preserve">185</t>
  </si>
  <si>
    <t xml:space="preserve">S6</t>
  </si>
  <si>
    <t xml:space="preserve">Розгляд письмового звернення споживача (у тому числі електронного звернення побутового споживача) (стаття 20***, пп. 23 п. 2.2 гл. 2****), зокрема:</t>
  </si>
  <si>
    <t xml:space="preserve">190</t>
  </si>
  <si>
    <t xml:space="preserve">S6.1</t>
  </si>
  <si>
    <t xml:space="preserve">    окрім звернень щодо правильності рахунка/нарахувань за послуги розподілу природного газу та щодо припинення/обмеження газопостачання (розподілу природного газу) на об’єкт споживача</t>
  </si>
  <si>
    <t xml:space="preserve">195</t>
  </si>
  <si>
    <t xml:space="preserve">30 днів</t>
  </si>
  <si>
    <t xml:space="preserve">S6.2</t>
  </si>
  <si>
    <t xml:space="preserve">    для звернень щодо правильності рахунка/нарахувань за послуги розподілу природного газу</t>
  </si>
  <si>
    <t xml:space="preserve">200</t>
  </si>
  <si>
    <t xml:space="preserve">S6.3</t>
  </si>
  <si>
    <t xml:space="preserve">    для звернень щодо припинення/обмеження газопостачання (розподілу природного газу) на об’єкт споживача</t>
  </si>
  <si>
    <t xml:space="preserve">205</t>
  </si>
  <si>
    <t xml:space="preserve">S7</t>
  </si>
  <si>
    <t xml:space="preserve">Розгляд акта про порушення комісією з розгляду актів про порушення Оператора ГРМ (крім випадку очікування результатів експертизи ЗВТ, яка проводиться суб'єктами судово-експертної діяльності, діяльність яких регулюється Законом України «Про судову експертизу») (п. 8 гл. 5 розділу XІ*)</t>
  </si>
  <si>
    <t xml:space="preserve">210</t>
  </si>
  <si>
    <t xml:space="preserve">2 місяці</t>
  </si>
  <si>
    <t xml:space="preserve">Разом</t>
  </si>
  <si>
    <t xml:space="preserve">215</t>
  </si>
  <si>
    <t xml:space="preserve">продовження форми № 3-НКРЕКП-якість-розподіл (квартальна)</t>
  </si>
  <si>
    <t xml:space="preserve">Розділ ІІ. Інформація щодо дотримання мінімальних стандартів якості послуг розподілу природного газу та сум наданих компенсацій споживачам (замовникам)</t>
  </si>
  <si>
    <t xml:space="preserve">Підпункт пункту 2.2 глави 2 Стандартів та вимог****</t>
  </si>
  <si>
    <t xml:space="preserve">Мінімальний стандарт якості послуг розподілу природного газу</t>
  </si>
  <si>
    <t xml:space="preserve">Сума компенсацій, надана споживачам, грн </t>
  </si>
  <si>
    <t xml:space="preserve">Кількість випадків надання компенсації споживачам (замовникам)</t>
  </si>
  <si>
    <t xml:space="preserve">Г</t>
  </si>
  <si>
    <t xml:space="preserve">Пп. 1</t>
  </si>
  <si>
    <t xml:space="preserve">Надання інформації щодо величин технічної потужності та вільної потужності для забезпечення нових приєднань (резерву потужності) у певній точці/ділянці ГРМ, визначеній замовником</t>
  </si>
  <si>
    <t xml:space="preserve">220</t>
  </si>
  <si>
    <t xml:space="preserve">Пп. 2</t>
  </si>
  <si>
    <t xml:space="preserve">Надання замовнику рахунка на оплату за надання вихідних даних (документів), які необхідні для проведення гідравлічного розрахунку</t>
  </si>
  <si>
    <t xml:space="preserve">225</t>
  </si>
  <si>
    <t xml:space="preserve">Пп. 3</t>
  </si>
  <si>
    <t xml:space="preserve">Надання замовнику вихідних даних (документів), які необхідні для проведення гідравлічного розрахунку</t>
  </si>
  <si>
    <t xml:space="preserve">230</t>
  </si>
  <si>
    <t xml:space="preserve">Пп. 4</t>
  </si>
  <si>
    <t xml:space="preserve">Надання проєкту договору на приєднання, проєкту технічних умов приєднання та відповідних рахунків щодо їх оплати</t>
  </si>
  <si>
    <t xml:space="preserve">235</t>
  </si>
  <si>
    <t xml:space="preserve">Пп. 5</t>
  </si>
  <si>
    <t xml:space="preserve">Погодження проєкту зовнішнього газопостачання та його кошторисної частини у разі його розробки замовником або надання вичерпного переліку зауважень до нього</t>
  </si>
  <si>
    <t xml:space="preserve">240</t>
  </si>
  <si>
    <t xml:space="preserve">Пп. 6</t>
  </si>
  <si>
    <t xml:space="preserve">Надання додаткової угоди до договору на приєднання, у якій визначається строк забезпечення послуги Оператора ГРМ з приєднання об'єкта замовника до ГРМ та вартість цієї послуги</t>
  </si>
  <si>
    <t xml:space="preserve">245</t>
  </si>
  <si>
    <t xml:space="preserve">Пп. 7</t>
  </si>
  <si>
    <t xml:space="preserve">Погодження проєкту внутрішнього газопостачання в частині організації вузла обліку або надання вичерпного переліку зауважень до нього</t>
  </si>
  <si>
    <t xml:space="preserve">250</t>
  </si>
  <si>
    <t xml:space="preserve">Пп. 8</t>
  </si>
  <si>
    <t xml:space="preserve">Надання послуги з приєднання до газорозподільної системи</t>
  </si>
  <si>
    <t xml:space="preserve">255</t>
  </si>
  <si>
    <t xml:space="preserve">Пп. 9</t>
  </si>
  <si>
    <t xml:space="preserve">Забезпечення підключення об’єкта замовника до ГРМ (фізичне з’єднання газових мереж зовнішнього та внутрішнього газопостачання)</t>
  </si>
  <si>
    <t xml:space="preserve">260</t>
  </si>
  <si>
    <t xml:space="preserve">Пп. 9 абз. 2</t>
  </si>
  <si>
    <t xml:space="preserve">у міській місцевості</t>
  </si>
  <si>
    <t xml:space="preserve">265</t>
  </si>
  <si>
    <t xml:space="preserve">Пп. 9 абз. 3</t>
  </si>
  <si>
    <t xml:space="preserve">у сільській місцевості</t>
  </si>
  <si>
    <t xml:space="preserve">270</t>
  </si>
  <si>
    <t xml:space="preserve">Пп. 10</t>
  </si>
  <si>
    <t xml:space="preserve">Пуск газу в газові мережі внутрішнього газопостачання</t>
  </si>
  <si>
    <t xml:space="preserve">275</t>
  </si>
  <si>
    <t xml:space="preserve">Пп. 10 абз. 2</t>
  </si>
  <si>
    <t xml:space="preserve">280</t>
  </si>
  <si>
    <t xml:space="preserve">Пп. 10 абз. 3</t>
  </si>
  <si>
    <t xml:space="preserve">285</t>
  </si>
  <si>
    <t xml:space="preserve">Пп. 11</t>
  </si>
  <si>
    <t xml:space="preserve">Надання письмової форми договору розподілу природного газу, підписаного уповноваженою особою Оператора ГРМ</t>
  </si>
  <si>
    <t xml:space="preserve">290</t>
  </si>
  <si>
    <t xml:space="preserve">Пп. 12</t>
  </si>
  <si>
    <t xml:space="preserve">Надання повідомлення споживачу про коригування персоніфікованих даних споживача, що зазначені у договорі розподілу природного газу</t>
  </si>
  <si>
    <t xml:space="preserve">295</t>
  </si>
  <si>
    <t xml:space="preserve">Пп. 13</t>
  </si>
  <si>
    <t xml:space="preserve">Укладання договору розподілу природного газу з новим власником (надання (підтвердження) сформованої заяви-приєднання до умов договору розподілу природного газу)</t>
  </si>
  <si>
    <t xml:space="preserve">300</t>
  </si>
  <si>
    <t xml:space="preserve">Пп. 14</t>
  </si>
  <si>
    <t xml:space="preserve">Повернення суми переплати споживачу за послугу з розподілу природного газу</t>
  </si>
  <si>
    <t xml:space="preserve">305</t>
  </si>
  <si>
    <t xml:space="preserve">Пп. 15</t>
  </si>
  <si>
    <t xml:space="preserve">Надання повідомлення про припинення газопостачання/розподілу природного газу на об’єкт побутового споживача у випадках, визначених пунктом 1 глави 7 розділу VI Кодексу ГРМ*</t>
  </si>
  <si>
    <t xml:space="preserve">310</t>
  </si>
  <si>
    <t xml:space="preserve">Пп. 16</t>
  </si>
  <si>
    <t xml:space="preserve">Відновлення газопостачання (розподілу природного газу) після усунення порушень (за їх наявності) і відшкодування Оператору ГРМ витрат на припинення та відновлення газопостачання</t>
  </si>
  <si>
    <t xml:space="preserve">315</t>
  </si>
  <si>
    <t xml:space="preserve">Пп. 16 абз. 2</t>
  </si>
  <si>
    <t xml:space="preserve">320</t>
  </si>
  <si>
    <t xml:space="preserve">Пп. 16 абз. 3</t>
  </si>
  <si>
    <t xml:space="preserve">325</t>
  </si>
  <si>
    <t xml:space="preserve">Пп. 17</t>
  </si>
  <si>
    <t xml:space="preserve">Тимчасове припинення розподілу природного газу побутового споживача, який не забезпечений лічильником газу</t>
  </si>
  <si>
    <t xml:space="preserve">330</t>
  </si>
  <si>
    <t xml:space="preserve">Пп. 17 абз. 2</t>
  </si>
  <si>
    <t xml:space="preserve">335</t>
  </si>
  <si>
    <t xml:space="preserve">Пп. 17 абз. 3</t>
  </si>
  <si>
    <t xml:space="preserve">340</t>
  </si>
  <si>
    <t xml:space="preserve">Пп. 18</t>
  </si>
  <si>
    <t xml:space="preserve">Перевірка величини тиску та/або якісних показників газу</t>
  </si>
  <si>
    <t xml:space="preserve">345</t>
  </si>
  <si>
    <t xml:space="preserve">Пп. 18 абз. 2</t>
  </si>
  <si>
    <t xml:space="preserve">350</t>
  </si>
  <si>
    <t xml:space="preserve">Пп. 18 абз. 3</t>
  </si>
  <si>
    <t xml:space="preserve">355</t>
  </si>
  <si>
    <t xml:space="preserve">Пп. 19</t>
  </si>
  <si>
    <t xml:space="preserve">Надання підтвердних документів щодо ФХП природного газу</t>
  </si>
  <si>
    <t xml:space="preserve">360</t>
  </si>
  <si>
    <t xml:space="preserve">Пп. 20</t>
  </si>
  <si>
    <t xml:space="preserve">Звіряння фактично використаних об'єктом побутового споживача об'ємів природного газу із складанням відповідного акта</t>
  </si>
  <si>
    <t xml:space="preserve">365</t>
  </si>
  <si>
    <t xml:space="preserve">Пп. 21</t>
  </si>
  <si>
    <t xml:space="preserve">Позачергова або експертна повірка ЗВТ, якщо її ініціатором є споживач, та у випадку її проведення Оператором ГРМ</t>
  </si>
  <si>
    <t xml:space="preserve">370</t>
  </si>
  <si>
    <t xml:space="preserve">Пп. 22</t>
  </si>
  <si>
    <t xml:space="preserve">Експертиза ЗВТ та/або пломби, ініційована споживачем (крім випадку проведення експертизи ЗВТ та/або пломби суб'єктами судово-експертної діяльності)</t>
  </si>
  <si>
    <t xml:space="preserve">375</t>
  </si>
  <si>
    <t xml:space="preserve">Пп. 23</t>
  </si>
  <si>
    <t xml:space="preserve">Розгляд письмового звернення споживача (у тому числі електронного звернення побутового споживача)</t>
  </si>
  <si>
    <t xml:space="preserve">380</t>
  </si>
  <si>
    <t xml:space="preserve">Пп. 23 абз. 2</t>
  </si>
  <si>
    <t xml:space="preserve">окрім звернень щодо правильності рахунка/нарахувань за послуги розподілу природного газу та щодо припинення/обмеження газопостачання (розподілу природного газу) на об’єкт споживача</t>
  </si>
  <si>
    <t xml:space="preserve">385</t>
  </si>
  <si>
    <t xml:space="preserve">Пп. 23 абз. 3</t>
  </si>
  <si>
    <t xml:space="preserve">для звернень щодо правильності рахунка/нарахувань за послуги розподілу природного газу</t>
  </si>
  <si>
    <t xml:space="preserve">390</t>
  </si>
  <si>
    <t xml:space="preserve">Пп. 23 абз. 4</t>
  </si>
  <si>
    <t xml:space="preserve">для звернень щодо припинення/обмеження газопостачання (розподілу природного газу) на об’єкт споживача</t>
  </si>
  <si>
    <t xml:space="preserve">395</t>
  </si>
  <si>
    <t xml:space="preserve">Пп. 24</t>
  </si>
  <si>
    <t xml:space="preserve">Розгляд акта про порушення комісією з розгляду актів про порушення Оператора ГРМ (крім випадку очікування результатів експертизи ЗВТ, яка проводиться суб'єктами судово-експертної діяльності, діяльність яких регулюється Законом України «Про судову експертизу»)</t>
  </si>
  <si>
    <t xml:space="preserve">400</t>
  </si>
  <si>
    <t xml:space="preserve">405</t>
  </si>
  <si>
    <t xml:space="preserve">* Кодекс газорозподільних систем, затверджений постановою НКРЕКП від 30 вересня 2015 року № 2494, зареєстрований у Міністерстві юстиції України</t>
  </si>
  <si>
    <t xml:space="preserve">06 листопада 2015 року за № 1379/27824. </t>
  </si>
  <si>
    <t xml:space="preserve">** Типовий договір розподілу природного газу, затверджений постановою НКРЕКП від 30 вересня 2015 року № 2498, зареєстрований у Міністерстві юстиції України</t>
  </si>
  <si>
    <t xml:space="preserve">06 листопада 2015 року за № 1384/27829. </t>
  </si>
  <si>
    <t xml:space="preserve">*** Закон України «Про звернення громадян».</t>
  </si>
  <si>
    <t xml:space="preserve">**** Мінімальні стандарти та вимоги до якості обслуговування споживачів природного газу та порядок надання компенсації споживачам за їх недотримання, 
затверджені постановою НКРЕКП від 21 вересня 2017 року  № 1156 (у редакції постанови НКРЕКП від 10 листопада 2022 року № 1415).</t>
  </si>
  <si>
    <t xml:space="preserve">Керівник  (власник) суб'єкта господарювання</t>
  </si>
  <si>
    <t xml:space="preserve">Богдан ПОП'ЮК</t>
  </si>
  <si>
    <t xml:space="preserve">(П. І. Б.)</t>
  </si>
  <si>
    <t xml:space="preserve">Виконавець</t>
  </si>
  <si>
    <t xml:space="preserve">Ольга ЛОМАКІНА</t>
  </si>
  <si>
    <t xml:space="preserve">Телефон:</t>
  </si>
  <si>
    <t xml:space="preserve">(056) 787-81-13</t>
  </si>
  <si>
    <t xml:space="preserve">Факс:</t>
  </si>
  <si>
    <t xml:space="preserve">Електронна пошта:</t>
  </si>
  <si>
    <t xml:space="preserve">office.dp@grmu.com.ua</t>
  </si>
</sst>
</file>

<file path=xl/styles.xml><?xml version="1.0" encoding="utf-8"?>
<styleSheet xmlns="http://schemas.openxmlformats.org/spreadsheetml/2006/main">
  <numFmts count="7">
    <numFmt numFmtId="164" formatCode="General"/>
    <numFmt numFmtId="165" formatCode="@"/>
    <numFmt numFmtId="166" formatCode="0"/>
    <numFmt numFmtId="167" formatCode="0.00"/>
    <numFmt numFmtId="168" formatCode="#,###"/>
    <numFmt numFmtId="169" formatCode="0.00%"/>
    <numFmt numFmtId="170" formatCode="_-* #,##0.00_-;\-* #,##0.00_-;_-* \-??_-;_-@_-"/>
  </numFmts>
  <fonts count="20">
    <font>
      <sz val="11"/>
      <color theme="1"/>
      <name val="Calibri"/>
      <family val="2"/>
      <charset val="1"/>
    </font>
    <font>
      <sz val="10"/>
      <name val="Arial"/>
      <family val="0"/>
      <charset val="204"/>
    </font>
    <font>
      <sz val="10"/>
      <name val="Arial"/>
      <family val="0"/>
      <charset val="204"/>
    </font>
    <font>
      <sz val="10"/>
      <name val="Arial"/>
      <family val="0"/>
      <charset val="204"/>
    </font>
    <font>
      <sz val="9"/>
      <name val="Arial Cyr"/>
      <family val="0"/>
      <charset val="204"/>
    </font>
    <font>
      <b val="true"/>
      <sz val="12"/>
      <color theme="1"/>
      <name val="Times New Roman"/>
      <family val="1"/>
      <charset val="204"/>
    </font>
    <font>
      <sz val="12"/>
      <color theme="1"/>
      <name val="Times New Roman"/>
      <family val="1"/>
      <charset val="204"/>
    </font>
    <font>
      <sz val="12"/>
      <name val="Times New Roman"/>
      <family val="1"/>
      <charset val="204"/>
    </font>
    <font>
      <b val="true"/>
      <sz val="16"/>
      <color theme="1"/>
      <name val="Times New Roman"/>
      <family val="1"/>
      <charset val="204"/>
    </font>
    <font>
      <b val="true"/>
      <sz val="14"/>
      <color theme="1"/>
      <name val="Times New Roman"/>
      <family val="1"/>
      <charset val="204"/>
    </font>
    <font>
      <b val="true"/>
      <sz val="14"/>
      <color rgb="FFFF0000"/>
      <name val="Times New Roman"/>
      <family val="1"/>
      <charset val="204"/>
    </font>
    <font>
      <sz val="11"/>
      <color theme="1"/>
      <name val="Times New Roman"/>
      <family val="1"/>
      <charset val="204"/>
    </font>
    <font>
      <sz val="12"/>
      <color theme="1"/>
      <name val="Calibri"/>
      <family val="2"/>
      <charset val="204"/>
    </font>
    <font>
      <b val="true"/>
      <sz val="12"/>
      <name val="Times New Roman"/>
      <family val="1"/>
      <charset val="204"/>
    </font>
    <font>
      <sz val="10"/>
      <name val="Times New Roman"/>
      <family val="1"/>
      <charset val="204"/>
    </font>
    <font>
      <sz val="11"/>
      <name val="Times New Roman"/>
      <family val="1"/>
      <charset val="204"/>
    </font>
    <font>
      <b val="true"/>
      <sz val="26"/>
      <color rgb="FFFF0000"/>
      <name val="Times New Roman"/>
      <family val="1"/>
      <charset val="204"/>
    </font>
    <font>
      <sz val="11"/>
      <name val="Arial Cyr"/>
      <family val="0"/>
      <charset val="204"/>
    </font>
    <font>
      <sz val="12"/>
      <name val="Arial Cyr"/>
      <family val="0"/>
      <charset val="204"/>
    </font>
    <font>
      <sz val="9"/>
      <name val="Times New Roman"/>
      <family val="1"/>
      <charset val="204"/>
    </font>
  </fonts>
  <fills count="7">
    <fill>
      <patternFill patternType="none"/>
    </fill>
    <fill>
      <patternFill patternType="gray125"/>
    </fill>
    <fill>
      <patternFill patternType="solid">
        <fgColor theme="0"/>
        <bgColor rgb="FFF2F2F2"/>
      </patternFill>
    </fill>
    <fill>
      <patternFill patternType="solid">
        <fgColor theme="6" tint="0.7999"/>
        <bgColor rgb="FFF2F2F2"/>
      </patternFill>
    </fill>
    <fill>
      <patternFill patternType="solid">
        <fgColor theme="8" tint="0.7999"/>
        <bgColor rgb="FFEDEDED"/>
      </patternFill>
    </fill>
    <fill>
      <patternFill patternType="solid">
        <fgColor rgb="FFFFFF99"/>
        <bgColor rgb="FFF2F2F2"/>
      </patternFill>
    </fill>
    <fill>
      <patternFill patternType="solid">
        <fgColor theme="0" tint="-0.05"/>
        <bgColor rgb="FFEDEDED"/>
      </patternFill>
    </fill>
  </fills>
  <borders count="18">
    <border diagonalUp="false" diagonalDown="false">
      <left/>
      <right/>
      <top/>
      <bottom/>
      <diagonal/>
    </border>
    <border diagonalUp="false" diagonalDown="false">
      <left style="thin"/>
      <right style="thin"/>
      <top style="thin"/>
      <bottom style="thin"/>
      <diagonal/>
    </border>
    <border diagonalUp="false" diagonalDown="false">
      <left style="thin"/>
      <right style="thin"/>
      <top style="thin"/>
      <bottom/>
      <diagonal/>
    </border>
    <border diagonalUp="false" diagonalDown="false">
      <left style="thin"/>
      <right style="thin"/>
      <top/>
      <bottom style="thin"/>
      <diagonal/>
    </border>
    <border diagonalUp="false" diagonalDown="false">
      <left style="medium"/>
      <right/>
      <top style="medium"/>
      <bottom/>
      <diagonal/>
    </border>
    <border diagonalUp="false" diagonalDown="false">
      <left/>
      <right/>
      <top style="medium"/>
      <bottom/>
      <diagonal/>
    </border>
    <border diagonalUp="false" diagonalDown="false">
      <left/>
      <right style="medium"/>
      <top style="medium"/>
      <bottom/>
      <diagonal/>
    </border>
    <border diagonalUp="false" diagonalDown="false">
      <left style="medium"/>
      <right/>
      <top/>
      <bottom/>
      <diagonal/>
    </border>
    <border diagonalUp="false" diagonalDown="false">
      <left/>
      <right style="medium"/>
      <top/>
      <bottom style="thin"/>
      <diagonal/>
    </border>
    <border diagonalUp="false" diagonalDown="false">
      <left/>
      <right style="medium"/>
      <top style="thin"/>
      <bottom style="thin"/>
      <diagonal/>
    </border>
    <border diagonalUp="false" diagonalDown="false">
      <left style="medium"/>
      <right/>
      <top/>
      <bottom style="medium"/>
      <diagonal/>
    </border>
    <border diagonalUp="false" diagonalDown="false">
      <left/>
      <right/>
      <top/>
      <bottom style="medium"/>
      <diagonal/>
    </border>
    <border diagonalUp="false" diagonalDown="false">
      <left/>
      <right style="medium"/>
      <top style="thin"/>
      <bottom style="medium"/>
      <diagonal/>
    </border>
    <border diagonalUp="false" diagonalDown="false">
      <left style="thin"/>
      <right/>
      <top style="thin"/>
      <bottom style="thin"/>
      <diagonal/>
    </border>
    <border diagonalUp="true" diagonalDown="true">
      <left style="thin"/>
      <right style="thin"/>
      <top style="thin"/>
      <bottom style="thin"/>
      <diagonal style="thin"/>
    </border>
    <border diagonalUp="false" diagonalDown="false">
      <left style="thin"/>
      <right/>
      <top style="thin"/>
      <bottom/>
      <diagonal/>
    </border>
    <border diagonalUp="false" diagonalDown="false">
      <left/>
      <right/>
      <top style="thin"/>
      <bottom/>
      <diagonal/>
    </border>
    <border diagonalUp="false" diagonalDown="false">
      <left/>
      <right/>
      <top/>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170" fontId="0" fillId="0" borderId="0" applyFont="true" applyBorder="false" applyAlignment="true" applyProtection="false">
      <alignment horizontal="general" vertical="bottom" textRotation="0" wrapText="false" indent="0" shrinkToFit="false"/>
    </xf>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113">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5" fillId="0" borderId="0" xfId="0" applyFont="true" applyBorder="true" applyAlignment="true" applyProtection="false">
      <alignment horizontal="left" vertical="bottom" textRotation="0" wrapText="true" indent="0" shrinkToFit="false"/>
      <protection locked="true" hidden="false"/>
    </xf>
    <xf numFmtId="164" fontId="6" fillId="0" borderId="0" xfId="0" applyFont="true" applyBorder="true" applyAlignment="true" applyProtection="false">
      <alignment horizontal="left" vertical="bottom" textRotation="0" wrapText="true" indent="0" shrinkToFit="false"/>
      <protection locked="true" hidden="false"/>
    </xf>
    <xf numFmtId="164" fontId="6" fillId="0" borderId="0" xfId="0" applyFont="true" applyBorder="true" applyAlignment="true" applyProtection="false">
      <alignment horizontal="left" vertical="center" textRotation="0" wrapText="true" indent="0" shrinkToFit="false"/>
      <protection locked="true" hidden="false"/>
    </xf>
    <xf numFmtId="164" fontId="7" fillId="0" borderId="0" xfId="0" applyFont="true" applyBorder="true" applyAlignment="true" applyProtection="false">
      <alignment horizontal="left" vertical="bottom" textRotation="0" wrapText="true" indent="0" shrinkToFit="false"/>
      <protection locked="true" hidden="false"/>
    </xf>
    <xf numFmtId="164" fontId="7" fillId="0" borderId="0" xfId="0" applyFont="true" applyBorder="false" applyAlignment="true" applyProtection="false">
      <alignment horizontal="left" vertical="bottom" textRotation="0" wrapText="false" indent="0" shrinkToFit="false"/>
      <protection locked="true" hidden="false"/>
    </xf>
    <xf numFmtId="164" fontId="8" fillId="0" borderId="0" xfId="0" applyFont="true" applyBorder="true" applyAlignment="true" applyProtection="false">
      <alignment horizontal="center" vertical="bottom" textRotation="0" wrapText="false" indent="0" shrinkToFit="false"/>
      <protection locked="true" hidden="false"/>
    </xf>
    <xf numFmtId="164" fontId="8" fillId="0" borderId="0" xfId="0" applyFont="true" applyBorder="true" applyAlignment="true" applyProtection="false">
      <alignment horizontal="center" vertical="bottom" textRotation="0" wrapText="true" indent="0" shrinkToFit="false"/>
      <protection locked="true" hidden="false"/>
    </xf>
    <xf numFmtId="165" fontId="5" fillId="0" borderId="0" xfId="0" applyFont="true" applyBorder="false" applyAlignment="true" applyProtection="false">
      <alignment horizontal="center" vertical="center" textRotation="0" wrapText="false" indent="0" shrinkToFit="false"/>
      <protection locked="true" hidden="false"/>
    </xf>
    <xf numFmtId="164" fontId="5" fillId="0" borderId="0" xfId="0" applyFont="true" applyBorder="false" applyAlignment="true" applyProtection="false">
      <alignment horizontal="general" vertical="top" textRotation="0" wrapText="false" indent="0" shrinkToFit="false"/>
      <protection locked="true" hidden="false"/>
    </xf>
    <xf numFmtId="164" fontId="5" fillId="2" borderId="0" xfId="0" applyFont="true" applyBorder="false" applyAlignment="true" applyProtection="false">
      <alignment horizontal="right" vertical="center" textRotation="0" wrapText="true" indent="0" shrinkToFit="false"/>
      <protection locked="true" hidden="false"/>
    </xf>
    <xf numFmtId="164" fontId="5" fillId="3" borderId="0" xfId="0" applyFont="true" applyBorder="false" applyAlignment="true" applyProtection="true">
      <alignment horizontal="center" vertical="center" textRotation="0" wrapText="false" indent="0" shrinkToFit="false"/>
      <protection locked="false" hidden="false"/>
    </xf>
    <xf numFmtId="164" fontId="5" fillId="2" borderId="0" xfId="0" applyFont="true" applyBorder="false" applyAlignment="true" applyProtection="false">
      <alignment horizontal="center" vertical="center" textRotation="0" wrapText="false" indent="0" shrinkToFit="false"/>
      <protection locked="true" hidden="false"/>
    </xf>
    <xf numFmtId="165" fontId="9" fillId="3" borderId="0" xfId="0" applyFont="true" applyBorder="false" applyAlignment="true" applyProtection="true">
      <alignment horizontal="center" vertical="center" textRotation="0" wrapText="false" indent="0" shrinkToFit="false"/>
      <protection locked="false" hidden="false"/>
    </xf>
    <xf numFmtId="164" fontId="5" fillId="2" borderId="0" xfId="0" applyFont="true" applyBorder="false" applyAlignment="true" applyProtection="false">
      <alignment horizontal="center" vertical="center" textRotation="0" wrapText="true" indent="0" shrinkToFit="false"/>
      <protection locked="true" hidden="false"/>
    </xf>
    <xf numFmtId="164" fontId="0" fillId="2" borderId="0" xfId="0" applyFont="false" applyBorder="false" applyAlignment="false" applyProtection="false">
      <alignment horizontal="general" vertical="bottom" textRotation="0" wrapText="false" indent="0" shrinkToFit="false"/>
      <protection locked="true" hidden="false"/>
    </xf>
    <xf numFmtId="164" fontId="8" fillId="2" borderId="0" xfId="0" applyFont="true" applyBorder="false" applyAlignment="true" applyProtection="false">
      <alignment horizontal="center" vertical="bottom" textRotation="0" wrapText="false" indent="0" shrinkToFit="false"/>
      <protection locked="true" hidden="false"/>
    </xf>
    <xf numFmtId="164" fontId="8" fillId="0" borderId="0" xfId="0" applyFont="true" applyBorder="false" applyAlignment="true" applyProtection="false">
      <alignment horizontal="center" vertical="bottom" textRotation="0" wrapText="false" indent="0" shrinkToFit="false"/>
      <protection locked="true" hidden="false"/>
    </xf>
    <xf numFmtId="164" fontId="10" fillId="0" borderId="0" xfId="0" applyFont="true" applyBorder="false" applyAlignment="false" applyProtection="false">
      <alignment horizontal="general" vertical="bottom" textRotation="0" wrapText="false" indent="0" shrinkToFit="false"/>
      <protection locked="true" hidden="false"/>
    </xf>
    <xf numFmtId="164" fontId="6" fillId="0" borderId="0" xfId="0" applyFont="true" applyBorder="false" applyAlignment="true" applyProtection="false">
      <alignment horizontal="general" vertical="top" textRotation="0" wrapText="false" indent="0" shrinkToFit="false"/>
      <protection locked="true" hidden="false"/>
    </xf>
    <xf numFmtId="164" fontId="6" fillId="0" borderId="0" xfId="0" applyFont="true" applyBorder="false" applyAlignment="true" applyProtection="false">
      <alignment horizontal="center" vertical="center" textRotation="0" wrapText="false" indent="0" shrinkToFit="false"/>
      <protection locked="true" hidden="false"/>
    </xf>
    <xf numFmtId="165" fontId="6" fillId="0" borderId="0" xfId="0" applyFont="true" applyBorder="false" applyAlignment="false" applyProtection="false">
      <alignment horizontal="general" vertical="bottom" textRotation="0" wrapText="false" indent="0" shrinkToFit="false"/>
      <protection locked="true" hidden="false"/>
    </xf>
    <xf numFmtId="164" fontId="6" fillId="0" borderId="0" xfId="0" applyFont="true" applyBorder="false" applyAlignment="false" applyProtection="false">
      <alignment horizontal="general" vertical="bottom" textRotation="0" wrapText="false" indent="0" shrinkToFit="false"/>
      <protection locked="true" hidden="false"/>
    </xf>
    <xf numFmtId="164" fontId="11" fillId="0" borderId="0" xfId="0" applyFont="true" applyBorder="false" applyAlignment="false" applyProtection="false">
      <alignment horizontal="general" vertical="bottom" textRotation="0" wrapText="false" indent="0" shrinkToFit="false"/>
      <protection locked="true" hidden="false"/>
    </xf>
    <xf numFmtId="164" fontId="6" fillId="0" borderId="1" xfId="0" applyFont="true" applyBorder="true" applyAlignment="true" applyProtection="false">
      <alignment horizontal="left" vertical="bottom" textRotation="0" wrapText="false" indent="0" shrinkToFit="false"/>
      <protection locked="true" hidden="false"/>
    </xf>
    <xf numFmtId="164" fontId="6" fillId="0" borderId="1" xfId="0" applyFont="true" applyBorder="true" applyAlignment="true" applyProtection="false">
      <alignment horizontal="center" vertical="bottom" textRotation="0" wrapText="false" indent="0" shrinkToFit="false"/>
      <protection locked="true" hidden="false"/>
    </xf>
    <xf numFmtId="164" fontId="6" fillId="0" borderId="2" xfId="0" applyFont="true" applyBorder="true" applyAlignment="true" applyProtection="false">
      <alignment horizontal="left" vertical="center" textRotation="0" wrapText="true" indent="0" shrinkToFit="false"/>
      <protection locked="true" hidden="false"/>
    </xf>
    <xf numFmtId="164" fontId="6" fillId="0" borderId="1" xfId="0" applyFont="true" applyBorder="true" applyAlignment="true" applyProtection="false">
      <alignment horizontal="center" vertical="center" textRotation="0" wrapText="true" indent="0" shrinkToFit="false"/>
      <protection locked="true" hidden="false"/>
    </xf>
    <xf numFmtId="164" fontId="6" fillId="0" borderId="3" xfId="0" applyFont="true" applyBorder="true" applyAlignment="true" applyProtection="false">
      <alignment horizontal="left" vertical="center" textRotation="0" wrapText="true" indent="0" shrinkToFit="false"/>
      <protection locked="true" hidden="false"/>
    </xf>
    <xf numFmtId="165" fontId="6" fillId="0" borderId="0" xfId="0" applyFont="true" applyBorder="false" applyAlignment="true" applyProtection="false">
      <alignment horizontal="left" vertical="top" textRotation="0" wrapText="false" indent="0" shrinkToFit="false"/>
      <protection locked="true" hidden="false"/>
    </xf>
    <xf numFmtId="165" fontId="6" fillId="2" borderId="4" xfId="0" applyFont="true" applyBorder="true" applyAlignment="true" applyProtection="false">
      <alignment horizontal="left" vertical="center" textRotation="0" wrapText="true" indent="0" shrinkToFit="false"/>
      <protection locked="true" hidden="false"/>
    </xf>
    <xf numFmtId="164" fontId="6" fillId="2" borderId="5" xfId="0" applyFont="true" applyBorder="true" applyAlignment="true" applyProtection="false">
      <alignment horizontal="center" vertical="center" textRotation="0" wrapText="false" indent="0" shrinkToFit="false"/>
      <protection locked="true" hidden="false"/>
    </xf>
    <xf numFmtId="164" fontId="6" fillId="2" borderId="5" xfId="0" applyFont="true" applyBorder="true" applyAlignment="false" applyProtection="false">
      <alignment horizontal="general" vertical="bottom" textRotation="0" wrapText="false" indent="0" shrinkToFit="false"/>
      <protection locked="true" hidden="false"/>
    </xf>
    <xf numFmtId="164" fontId="12" fillId="2" borderId="5" xfId="0" applyFont="true" applyBorder="true" applyAlignment="false" applyProtection="false">
      <alignment horizontal="general" vertical="bottom" textRotation="0" wrapText="false" indent="0" shrinkToFit="false"/>
      <protection locked="true" hidden="false"/>
    </xf>
    <xf numFmtId="164" fontId="12" fillId="2" borderId="6" xfId="0" applyFont="true" applyBorder="true" applyAlignment="false" applyProtection="false">
      <alignment horizontal="general" vertical="bottom" textRotation="0" wrapText="false" indent="0" shrinkToFit="false"/>
      <protection locked="true" hidden="false"/>
    </xf>
    <xf numFmtId="164" fontId="6" fillId="2" borderId="7" xfId="0" applyFont="true" applyBorder="true" applyAlignment="true" applyProtection="false">
      <alignment horizontal="left" vertical="center" textRotation="0" wrapText="true" indent="0" shrinkToFit="false"/>
      <protection locked="true" hidden="false"/>
    </xf>
    <xf numFmtId="165" fontId="7" fillId="3" borderId="8" xfId="0" applyFont="true" applyBorder="true" applyAlignment="true" applyProtection="true">
      <alignment horizontal="center" vertical="center" textRotation="0" wrapText="true" indent="0" shrinkToFit="false"/>
      <protection locked="false" hidden="false"/>
    </xf>
    <xf numFmtId="165" fontId="6" fillId="2" borderId="7" xfId="0" applyFont="true" applyBorder="true" applyAlignment="true" applyProtection="false">
      <alignment horizontal="left" vertical="center" textRotation="0" wrapText="true" indent="0" shrinkToFit="false"/>
      <protection locked="true" hidden="false"/>
    </xf>
    <xf numFmtId="165" fontId="7" fillId="3" borderId="9" xfId="0" applyFont="true" applyBorder="true" applyAlignment="true" applyProtection="true">
      <alignment horizontal="center" vertical="center" textRotation="0" wrapText="true" indent="0" shrinkToFit="false"/>
      <protection locked="false" hidden="false"/>
    </xf>
    <xf numFmtId="165" fontId="7" fillId="3" borderId="9" xfId="0" applyFont="true" applyBorder="true" applyAlignment="true" applyProtection="true">
      <alignment horizontal="center" vertical="center" textRotation="0" wrapText="false" indent="0" shrinkToFit="false"/>
      <protection locked="false" hidden="false"/>
    </xf>
    <xf numFmtId="165" fontId="5" fillId="2" borderId="10" xfId="0" applyFont="true" applyBorder="true" applyAlignment="true" applyProtection="false">
      <alignment horizontal="center" vertical="center" textRotation="0" wrapText="false" indent="0" shrinkToFit="false"/>
      <protection locked="true" hidden="false"/>
    </xf>
    <xf numFmtId="164" fontId="6" fillId="2" borderId="11" xfId="0" applyFont="true" applyBorder="true" applyAlignment="true" applyProtection="false">
      <alignment horizontal="general" vertical="top" textRotation="0" wrapText="false" indent="0" shrinkToFit="false"/>
      <protection locked="true" hidden="false"/>
    </xf>
    <xf numFmtId="164" fontId="0" fillId="2" borderId="11" xfId="0" applyFont="false" applyBorder="true" applyAlignment="false" applyProtection="false">
      <alignment horizontal="general" vertical="bottom" textRotation="0" wrapText="false" indent="0" shrinkToFit="false"/>
      <protection locked="true" hidden="false"/>
    </xf>
    <xf numFmtId="164" fontId="11" fillId="2" borderId="12" xfId="0" applyFont="true" applyBorder="true" applyAlignment="true" applyProtection="false">
      <alignment horizontal="center" vertical="center" textRotation="0" wrapText="true" indent="0" shrinkToFit="false"/>
      <protection locked="true" hidden="false"/>
    </xf>
    <xf numFmtId="164" fontId="13" fillId="2" borderId="0" xfId="0" applyFont="true" applyBorder="true" applyAlignment="true" applyProtection="false">
      <alignment horizontal="center" vertical="bottom" textRotation="0" wrapText="false" indent="0" shrinkToFit="false"/>
      <protection locked="true" hidden="false"/>
    </xf>
    <xf numFmtId="164" fontId="14" fillId="0" borderId="0" xfId="0" applyFont="true" applyBorder="true" applyAlignment="true" applyProtection="false">
      <alignment horizontal="left" vertical="center" textRotation="0" wrapText="false" indent="0" shrinkToFit="false"/>
      <protection locked="true" hidden="false"/>
    </xf>
    <xf numFmtId="164" fontId="15" fillId="4" borderId="1" xfId="0" applyFont="true" applyBorder="true" applyAlignment="true" applyProtection="false">
      <alignment horizontal="center" vertical="center" textRotation="0" wrapText="true" indent="0" shrinkToFit="false"/>
      <protection locked="true" hidden="false"/>
    </xf>
    <xf numFmtId="164" fontId="7" fillId="4" borderId="1" xfId="0" applyFont="true" applyBorder="true" applyAlignment="true" applyProtection="false">
      <alignment horizontal="center" vertical="center" textRotation="0" wrapText="true" indent="0" shrinkToFit="false"/>
      <protection locked="true" hidden="false"/>
    </xf>
    <xf numFmtId="164" fontId="16" fillId="0" borderId="0" xfId="0" applyFont="true" applyBorder="false" applyAlignment="false" applyProtection="true">
      <alignment horizontal="general" vertical="bottom" textRotation="0" wrapText="false" indent="0" shrinkToFit="false"/>
      <protection locked="false" hidden="false"/>
    </xf>
    <xf numFmtId="164" fontId="7" fillId="4" borderId="1" xfId="0" applyFont="true" applyBorder="true" applyAlignment="true" applyProtection="false">
      <alignment horizontal="left" vertical="center" textRotation="0" wrapText="true" indent="0" shrinkToFit="false"/>
      <protection locked="true" hidden="false"/>
    </xf>
    <xf numFmtId="164" fontId="7" fillId="4" borderId="13" xfId="0" applyFont="true" applyBorder="true" applyAlignment="true" applyProtection="false">
      <alignment horizontal="left" vertical="center" textRotation="0" wrapText="true" indent="0" shrinkToFit="false"/>
      <protection locked="true" hidden="false"/>
    </xf>
    <xf numFmtId="165" fontId="15" fillId="4" borderId="1" xfId="0" applyFont="true" applyBorder="true" applyAlignment="true" applyProtection="false">
      <alignment horizontal="center" vertical="center" textRotation="0" wrapText="true" indent="0" shrinkToFit="false"/>
      <protection locked="true" hidden="false"/>
    </xf>
    <xf numFmtId="166" fontId="7" fillId="5" borderId="1" xfId="0" applyFont="true" applyBorder="true" applyAlignment="true" applyProtection="false">
      <alignment horizontal="center" vertical="center" textRotation="0" wrapText="false" indent="0" shrinkToFit="false"/>
      <protection locked="true" hidden="false"/>
    </xf>
    <xf numFmtId="164" fontId="7" fillId="6" borderId="14" xfId="0" applyFont="true" applyBorder="true" applyAlignment="true" applyProtection="false">
      <alignment horizontal="center" vertical="center" textRotation="0" wrapText="false" indent="0" shrinkToFit="false"/>
      <protection locked="true" hidden="false"/>
    </xf>
    <xf numFmtId="167" fontId="7" fillId="5" borderId="1" xfId="0" applyFont="true" applyBorder="true" applyAlignment="true" applyProtection="false">
      <alignment horizontal="center" vertical="center" textRotation="0" wrapText="false" indent="0" shrinkToFit="false"/>
      <protection locked="true" hidden="false"/>
    </xf>
    <xf numFmtId="168" fontId="7" fillId="5" borderId="1" xfId="0" applyFont="true" applyBorder="true" applyAlignment="true" applyProtection="false">
      <alignment horizontal="center" vertical="center" textRotation="0" wrapText="false" indent="0" shrinkToFit="false"/>
      <protection locked="true" hidden="false"/>
    </xf>
    <xf numFmtId="169" fontId="7" fillId="5" borderId="1" xfId="0" applyFont="true" applyBorder="true" applyAlignment="true" applyProtection="true">
      <alignment horizontal="center" vertical="center" textRotation="0" wrapText="false" indent="0" shrinkToFit="false"/>
      <protection locked="true" hidden="true"/>
    </xf>
    <xf numFmtId="164" fontId="7" fillId="4" borderId="3" xfId="0" applyFont="true" applyBorder="true" applyAlignment="true" applyProtection="false">
      <alignment horizontal="justify" vertical="top" textRotation="0" wrapText="true" indent="0" shrinkToFit="false"/>
      <protection locked="true" hidden="false"/>
    </xf>
    <xf numFmtId="166" fontId="7" fillId="0" borderId="1" xfId="0" applyFont="true" applyBorder="true" applyAlignment="true" applyProtection="false">
      <alignment horizontal="center" vertical="center" textRotation="0" wrapText="false" indent="0" shrinkToFit="false"/>
      <protection locked="true" hidden="false"/>
    </xf>
    <xf numFmtId="164" fontId="7" fillId="0" borderId="1" xfId="0" applyFont="true" applyBorder="true" applyAlignment="true" applyProtection="false">
      <alignment horizontal="center" vertical="center" textRotation="0" wrapText="true" indent="0" shrinkToFit="false"/>
      <protection locked="true" hidden="false"/>
    </xf>
    <xf numFmtId="167" fontId="7" fillId="0" borderId="1" xfId="0" applyFont="true" applyBorder="true" applyAlignment="true" applyProtection="false">
      <alignment horizontal="center" vertical="center" textRotation="0" wrapText="false" indent="0" shrinkToFit="false"/>
      <protection locked="true" hidden="false"/>
    </xf>
    <xf numFmtId="164" fontId="7" fillId="4" borderId="1" xfId="0" applyFont="true" applyBorder="true" applyAlignment="true" applyProtection="false">
      <alignment horizontal="justify" vertical="center" textRotation="0" wrapText="true" indent="0" shrinkToFit="false"/>
      <protection locked="true" hidden="false"/>
    </xf>
    <xf numFmtId="164" fontId="7" fillId="0" borderId="1" xfId="0" applyFont="true" applyBorder="true" applyAlignment="true" applyProtection="false">
      <alignment horizontal="center" vertical="center" textRotation="0" wrapText="false" indent="0" shrinkToFit="false"/>
      <protection locked="true" hidden="false"/>
    </xf>
    <xf numFmtId="164" fontId="7" fillId="4" borderId="1" xfId="0" applyFont="true" applyBorder="true" applyAlignment="true" applyProtection="false">
      <alignment horizontal="justify" vertical="top" textRotation="0" wrapText="true" indent="0" shrinkToFit="false"/>
      <protection locked="true" hidden="false"/>
    </xf>
    <xf numFmtId="164" fontId="7" fillId="0" borderId="1" xfId="0" applyFont="true" applyBorder="true" applyAlignment="true" applyProtection="false">
      <alignment horizontal="center" vertical="top" textRotation="0" wrapText="true" indent="0" shrinkToFit="false"/>
      <protection locked="true" hidden="false"/>
    </xf>
    <xf numFmtId="164" fontId="7" fillId="4" borderId="1" xfId="0" applyFont="true" applyBorder="true" applyAlignment="true" applyProtection="false">
      <alignment horizontal="general" vertical="top" textRotation="0" wrapText="true" indent="0" shrinkToFit="false"/>
      <protection locked="true" hidden="false"/>
    </xf>
    <xf numFmtId="164" fontId="7" fillId="4" borderId="13" xfId="0" applyFont="true" applyBorder="true" applyAlignment="true" applyProtection="false">
      <alignment horizontal="justify" vertical="top" textRotation="0" wrapText="true" indent="0" shrinkToFit="false"/>
      <protection locked="true" hidden="false"/>
    </xf>
    <xf numFmtId="164" fontId="7" fillId="4" borderId="15" xfId="0" applyFont="true" applyBorder="true" applyAlignment="true" applyProtection="false">
      <alignment horizontal="justify" vertical="top" textRotation="0" wrapText="true" indent="0" shrinkToFit="false"/>
      <protection locked="true" hidden="false"/>
    </xf>
    <xf numFmtId="166" fontId="7" fillId="0" borderId="1" xfId="15" applyFont="true" applyBorder="true" applyAlignment="true" applyProtection="true">
      <alignment horizontal="center" vertical="center" textRotation="0" wrapText="false" indent="0" shrinkToFit="false"/>
      <protection locked="true" hidden="false"/>
    </xf>
    <xf numFmtId="170" fontId="7" fillId="0" borderId="1" xfId="15" applyFont="true" applyBorder="true" applyAlignment="true" applyProtection="true">
      <alignment horizontal="center" vertical="center" textRotation="0" wrapText="false" indent="0" shrinkToFit="false"/>
      <protection locked="true" hidden="false"/>
    </xf>
    <xf numFmtId="166" fontId="7" fillId="0" borderId="1" xfId="0" applyFont="true" applyBorder="true" applyAlignment="true" applyProtection="false">
      <alignment horizontal="center" vertical="bottom" textRotation="0" wrapText="false" indent="0" shrinkToFit="false"/>
      <protection locked="true" hidden="false"/>
    </xf>
    <xf numFmtId="164" fontId="7" fillId="0" borderId="1" xfId="0" applyFont="true" applyBorder="true" applyAlignment="true" applyProtection="false">
      <alignment horizontal="center" vertical="bottom" textRotation="0" wrapText="false" indent="0" shrinkToFit="false"/>
      <protection locked="true" hidden="false"/>
    </xf>
    <xf numFmtId="164" fontId="7" fillId="0" borderId="1" xfId="0" applyFont="true" applyBorder="true" applyAlignment="true" applyProtection="false">
      <alignment horizontal="center" vertical="top" textRotation="0" wrapText="false" indent="0" shrinkToFit="false"/>
      <protection locked="true" hidden="false"/>
    </xf>
    <xf numFmtId="166" fontId="7" fillId="0" borderId="1" xfId="0" applyFont="true" applyBorder="true" applyAlignment="true" applyProtection="false">
      <alignment horizontal="center" vertical="top" textRotation="0" wrapText="false" indent="0" shrinkToFit="false"/>
      <protection locked="true" hidden="false"/>
    </xf>
    <xf numFmtId="167" fontId="7" fillId="0" borderId="1" xfId="0" applyFont="true" applyBorder="true" applyAlignment="true" applyProtection="false">
      <alignment horizontal="center" vertical="bottom" textRotation="0" wrapText="false" indent="0" shrinkToFit="false"/>
      <protection locked="true" hidden="false"/>
    </xf>
    <xf numFmtId="164" fontId="7" fillId="0" borderId="16" xfId="0" applyFont="true" applyBorder="true" applyAlignment="true" applyProtection="false">
      <alignment horizontal="center" vertical="center" textRotation="0" wrapText="false" indent="0" shrinkToFit="false"/>
      <protection locked="true" hidden="false"/>
    </xf>
    <xf numFmtId="165" fontId="15" fillId="0" borderId="16" xfId="0" applyFont="true" applyBorder="true" applyAlignment="true" applyProtection="false">
      <alignment horizontal="center" vertical="center" textRotation="0" wrapText="false" indent="0" shrinkToFit="false"/>
      <protection locked="true" hidden="false"/>
    </xf>
    <xf numFmtId="164" fontId="0" fillId="0" borderId="16" xfId="0" applyFont="false" applyBorder="true" applyAlignment="false" applyProtection="false">
      <alignment horizontal="general" vertical="bottom" textRotation="0" wrapText="false" indent="0" shrinkToFit="false"/>
      <protection locked="true" hidden="false"/>
    </xf>
    <xf numFmtId="164" fontId="17" fillId="0" borderId="16" xfId="0" applyFont="true" applyBorder="true" applyAlignment="false" applyProtection="false">
      <alignment horizontal="general" vertical="bottom" textRotation="0" wrapText="false" indent="0" shrinkToFit="false"/>
      <protection locked="true" hidden="false"/>
    </xf>
    <xf numFmtId="164" fontId="7" fillId="0" borderId="0" xfId="0" applyFont="true" applyBorder="true" applyAlignment="true" applyProtection="false">
      <alignment horizontal="center" vertical="center" textRotation="0" wrapText="false" indent="0" shrinkToFit="false"/>
      <protection locked="true" hidden="false"/>
    </xf>
    <xf numFmtId="164" fontId="7" fillId="0" borderId="0" xfId="0" applyFont="true" applyBorder="true" applyAlignment="true" applyProtection="false">
      <alignment horizontal="right" vertical="center" textRotation="0" wrapText="true" indent="0" shrinkToFit="false"/>
      <protection locked="true" hidden="false"/>
    </xf>
    <xf numFmtId="164" fontId="13" fillId="2" borderId="0" xfId="0" applyFont="true" applyBorder="true" applyAlignment="true" applyProtection="false">
      <alignment horizontal="center" vertical="bottom" textRotation="0" wrapText="true" indent="0" shrinkToFit="false"/>
      <protection locked="true" hidden="false"/>
    </xf>
    <xf numFmtId="164" fontId="7" fillId="0" borderId="0" xfId="0" applyFont="true" applyBorder="false" applyAlignment="true" applyProtection="false">
      <alignment horizontal="left" vertical="center" textRotation="0" wrapText="false" indent="0" shrinkToFit="false"/>
      <protection locked="true" hidden="false"/>
    </xf>
    <xf numFmtId="164" fontId="7" fillId="0" borderId="0" xfId="0" applyFont="true" applyBorder="false" applyAlignment="true" applyProtection="false">
      <alignment horizontal="general" vertical="center" textRotation="0" wrapText="false" indent="0" shrinkToFit="false"/>
      <protection locked="true" hidden="false"/>
    </xf>
    <xf numFmtId="164" fontId="0" fillId="0" borderId="0" xfId="0" applyFont="false" applyBorder="false" applyAlignment="true" applyProtection="false">
      <alignment horizontal="general" vertical="center" textRotation="0" wrapText="false" indent="0" shrinkToFit="false"/>
      <protection locked="true" hidden="false"/>
    </xf>
    <xf numFmtId="165" fontId="15" fillId="0" borderId="0" xfId="0" applyFont="true" applyBorder="false" applyAlignment="true" applyProtection="false">
      <alignment horizontal="center" vertical="center" textRotation="0" wrapText="false" indent="0" shrinkToFit="false"/>
      <protection locked="true" hidden="false"/>
    </xf>
    <xf numFmtId="164" fontId="7" fillId="0" borderId="0" xfId="0" applyFont="true" applyBorder="false" applyAlignment="true" applyProtection="false">
      <alignment horizontal="center" vertical="center" textRotation="0" wrapText="false" indent="0" shrinkToFit="false"/>
      <protection locked="true" hidden="false"/>
    </xf>
    <xf numFmtId="164" fontId="17" fillId="0" borderId="0" xfId="0" applyFont="true" applyBorder="false" applyAlignment="false" applyProtection="false">
      <alignment horizontal="general" vertical="bottom" textRotation="0" wrapText="false" indent="0" shrinkToFit="false"/>
      <protection locked="true" hidden="false"/>
    </xf>
    <xf numFmtId="164" fontId="7" fillId="4" borderId="1" xfId="0" applyFont="true" applyBorder="true" applyAlignment="true" applyProtection="false">
      <alignment horizontal="general" vertical="center" textRotation="0" wrapText="true" indent="0" shrinkToFit="false"/>
      <protection locked="true" hidden="false"/>
    </xf>
    <xf numFmtId="164" fontId="18" fillId="4" borderId="1" xfId="0" applyFont="true" applyBorder="true" applyAlignment="true" applyProtection="false">
      <alignment horizontal="center" vertical="center" textRotation="0" wrapText="false" indent="0" shrinkToFit="false"/>
      <protection locked="true" hidden="false"/>
    </xf>
    <xf numFmtId="165" fontId="7" fillId="4" borderId="1" xfId="0" applyFont="true" applyBorder="true" applyAlignment="true" applyProtection="false">
      <alignment horizontal="center" vertical="center" textRotation="0" wrapText="true" indent="0" shrinkToFit="false"/>
      <protection locked="true" hidden="false"/>
    </xf>
    <xf numFmtId="164" fontId="7" fillId="4" borderId="1" xfId="0" applyFont="true" applyBorder="true" applyAlignment="true" applyProtection="false">
      <alignment horizontal="center" vertical="center" textRotation="0" wrapText="false" indent="0" shrinkToFit="false"/>
      <protection locked="true" hidden="false"/>
    </xf>
    <xf numFmtId="164" fontId="4" fillId="0" borderId="0" xfId="0" applyFont="true" applyBorder="false" applyAlignment="true" applyProtection="false">
      <alignment horizontal="center" vertical="bottom" textRotation="0" wrapText="false" indent="0" shrinkToFit="false"/>
      <protection locked="true" hidden="false"/>
    </xf>
    <xf numFmtId="164" fontId="7" fillId="0" borderId="0" xfId="0" applyFont="true" applyBorder="false" applyAlignment="false" applyProtection="false">
      <alignment horizontal="general" vertical="bottom" textRotation="0" wrapText="false" indent="0" shrinkToFit="false"/>
      <protection locked="true" hidden="false"/>
    </xf>
    <xf numFmtId="164" fontId="14" fillId="0" borderId="0" xfId="0" applyFont="true" applyBorder="false" applyAlignment="false" applyProtection="false">
      <alignment horizontal="general" vertical="bottom" textRotation="0" wrapText="false" indent="0" shrinkToFit="false"/>
      <protection locked="true" hidden="false"/>
    </xf>
    <xf numFmtId="164" fontId="7" fillId="0" borderId="0" xfId="0" applyFont="true" applyBorder="true" applyAlignment="false" applyProtection="false">
      <alignment horizontal="general" vertical="bottom" textRotation="0" wrapText="false" indent="0" shrinkToFit="false"/>
      <protection locked="true" hidden="false"/>
    </xf>
    <xf numFmtId="164" fontId="14" fillId="0" borderId="0" xfId="0" applyFont="true" applyBorder="false" applyAlignment="true" applyProtection="false">
      <alignment horizontal="general" vertical="bottom" textRotation="0" wrapText="false" indent="0" shrinkToFit="false"/>
      <protection locked="true" hidden="false"/>
    </xf>
    <xf numFmtId="164" fontId="7" fillId="0" borderId="0" xfId="0" applyFont="true" applyBorder="true" applyAlignment="true" applyProtection="false">
      <alignment horizontal="center" vertical="bottom" textRotation="0" wrapText="false" indent="0" shrinkToFit="false"/>
      <protection locked="true" hidden="false"/>
    </xf>
    <xf numFmtId="164" fontId="15" fillId="3" borderId="17" xfId="0" applyFont="true" applyBorder="true" applyAlignment="true" applyProtection="true">
      <alignment horizontal="center" vertical="bottom" textRotation="0" wrapText="false" indent="0" shrinkToFit="false"/>
      <protection locked="false" hidden="false"/>
    </xf>
    <xf numFmtId="164" fontId="15" fillId="0" borderId="0" xfId="0" applyFont="true" applyBorder="false" applyAlignment="false" applyProtection="false">
      <alignment horizontal="general" vertical="bottom" textRotation="0" wrapText="false" indent="0" shrinkToFit="false"/>
      <protection locked="true" hidden="false"/>
    </xf>
    <xf numFmtId="164" fontId="15" fillId="0" borderId="16" xfId="0" applyFont="true" applyBorder="true" applyAlignment="true" applyProtection="false">
      <alignment horizontal="center" vertical="top" textRotation="0" wrapText="false" indent="0" shrinkToFit="false"/>
      <protection locked="true" hidden="false"/>
    </xf>
    <xf numFmtId="164" fontId="15" fillId="0" borderId="0" xfId="0" applyFont="true" applyBorder="false" applyAlignment="true" applyProtection="false">
      <alignment horizontal="center" vertical="top" textRotation="0" wrapText="false" indent="0" shrinkToFit="false"/>
      <protection locked="true" hidden="false"/>
    </xf>
    <xf numFmtId="164" fontId="17" fillId="0" borderId="0" xfId="0" applyFont="true" applyBorder="false" applyAlignment="true" applyProtection="false">
      <alignment horizontal="center" vertical="bottom" textRotation="0" wrapText="false" indent="0" shrinkToFit="false"/>
      <protection locked="true" hidden="false"/>
    </xf>
    <xf numFmtId="164" fontId="18" fillId="0" borderId="0" xfId="0" applyFont="true" applyBorder="false" applyAlignment="true" applyProtection="false">
      <alignment horizontal="center" vertical="bottom" textRotation="0" wrapText="false" indent="0" shrinkToFit="false"/>
      <protection locked="true" hidden="false"/>
    </xf>
    <xf numFmtId="164" fontId="18" fillId="0" borderId="0" xfId="0" applyFont="true" applyBorder="false" applyAlignment="false" applyProtection="false">
      <alignment horizontal="general" vertical="bottom" textRotation="0" wrapText="false" indent="0" shrinkToFit="false"/>
      <protection locked="true" hidden="false"/>
    </xf>
    <xf numFmtId="164" fontId="15" fillId="0" borderId="0" xfId="0" applyFont="true" applyBorder="true" applyAlignment="true" applyProtection="false">
      <alignment horizontal="center" vertical="top" textRotation="0" wrapText="false" indent="0" shrinkToFit="false"/>
      <protection locked="true" hidden="false"/>
    </xf>
    <xf numFmtId="164" fontId="18" fillId="3" borderId="17" xfId="0" applyFont="true" applyBorder="true" applyAlignment="true" applyProtection="true">
      <alignment horizontal="center" vertical="bottom" textRotation="0" wrapText="false" indent="0" shrinkToFit="false"/>
      <protection locked="false" hidden="false"/>
    </xf>
    <xf numFmtId="164" fontId="7" fillId="3" borderId="17" xfId="0" applyFont="true" applyBorder="true" applyAlignment="false" applyProtection="true">
      <alignment horizontal="general" vertical="bottom" textRotation="0" wrapText="false" indent="0" shrinkToFit="false"/>
      <protection locked="false" hidden="false"/>
    </xf>
    <xf numFmtId="164" fontId="14" fillId="0" borderId="17" xfId="0" applyFont="true" applyBorder="true" applyAlignment="false" applyProtection="false">
      <alignment horizontal="general" vertical="bottom" textRotation="0" wrapText="false" indent="0" shrinkToFit="false"/>
      <protection locked="true" hidden="false"/>
    </xf>
    <xf numFmtId="164" fontId="14" fillId="0" borderId="17" xfId="0" applyFont="true" applyBorder="true" applyAlignment="true" applyProtection="false">
      <alignment horizontal="center" vertical="top" textRotation="0" wrapText="false" indent="0" shrinkToFit="false"/>
      <protection locked="true" hidden="false"/>
    </xf>
    <xf numFmtId="164" fontId="19" fillId="0" borderId="0" xfId="0" applyFont="true" applyBorder="false" applyAlignment="true" applyProtection="false">
      <alignment horizontal="right" vertical="top" textRotation="0" wrapText="false" indent="0" shrinkToFit="false"/>
      <protection locked="true" hidden="false"/>
    </xf>
    <xf numFmtId="164" fontId="14" fillId="0" borderId="0" xfId="0" applyFont="true" applyBorder="false" applyAlignment="true" applyProtection="false">
      <alignment horizontal="center" vertical="top"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2F2F2"/>
      <rgbColor rgb="FFEDEDED"/>
      <rgbColor rgb="FF660066"/>
      <rgbColor rgb="FFFF8080"/>
      <rgbColor rgb="FF0066CC"/>
      <rgbColor rgb="FFDAE3F3"/>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Theme">
  <a:themeElements>
    <a:clrScheme name="Office">
      <a:dk1>
        <a:srgbClr val="000000"/>
      </a:dk1>
      <a:lt1>
        <a:srgbClr val="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pitchFamily="0" charset="1"/>
        <a:ea typeface=""/>
        <a:cs typeface=""/>
      </a:majorFont>
      <a:minorFont>
        <a:latin typeface="Calibri" panose="020F0502020204030204" pitchFamily="0" charset="1"/>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l="0" t="0" r="0" b="0"/>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l="0" t="0" r="0" b="0"/>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l="0" t="0" r="0" b="0"/>
        </a:gra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Q132"/>
  <sheetViews>
    <sheetView showFormulas="false" showGridLines="true" showRowColHeaders="true" showZeros="true" rightToLeft="false" tabSelected="true" showOutlineSymbols="true" defaultGridColor="true" view="pageBreakPreview" topLeftCell="A1" colorId="64" zoomScale="100" zoomScaleNormal="90" zoomScalePageLayoutView="100" workbookViewId="0">
      <selection pane="topLeft" activeCell="O20" activeCellId="0" sqref="O20"/>
    </sheetView>
  </sheetViews>
  <sheetFormatPr defaultColWidth="8.6796875" defaultRowHeight="15" zeroHeight="false" outlineLevelRow="0" outlineLevelCol="0"/>
  <cols>
    <col collapsed="false" customWidth="true" hidden="false" outlineLevel="0" max="2" min="2" style="0" width="15.85"/>
    <col collapsed="false" customWidth="true" hidden="false" outlineLevel="0" max="3" min="3" style="0" width="20.29"/>
    <col collapsed="false" customWidth="true" hidden="false" outlineLevel="0" max="4" min="4" style="0" width="12.71"/>
    <col collapsed="false" customWidth="true" hidden="false" outlineLevel="0" max="5" min="5" style="0" width="14.29"/>
    <col collapsed="false" customWidth="true" hidden="false" outlineLevel="0" max="6" min="6" style="0" width="10.42"/>
    <col collapsed="false" customWidth="true" hidden="false" outlineLevel="0" max="7" min="7" style="0" width="25.57"/>
    <col collapsed="false" customWidth="true" hidden="false" outlineLevel="0" max="8" min="8" style="0" width="36.29"/>
    <col collapsed="false" customWidth="true" hidden="false" outlineLevel="0" max="9" min="9" style="0" width="11.29"/>
    <col collapsed="false" customWidth="true" hidden="false" outlineLevel="0" max="10" min="10" style="0" width="16.43"/>
    <col collapsed="false" customWidth="true" hidden="false" outlineLevel="0" max="11" min="11" style="0" width="30.85"/>
    <col collapsed="false" customWidth="true" hidden="false" outlineLevel="0" max="12" min="12" style="0" width="13"/>
    <col collapsed="false" customWidth="true" hidden="false" outlineLevel="0" max="13" min="13" style="0" width="16.14"/>
    <col collapsed="false" customWidth="true" hidden="false" outlineLevel="0" max="14" min="14" style="0" width="16"/>
    <col collapsed="false" customWidth="true" hidden="false" outlineLevel="0" max="258" min="258" style="0" width="15.85"/>
    <col collapsed="false" customWidth="true" hidden="false" outlineLevel="0" max="259" min="259" style="0" width="20.29"/>
    <col collapsed="false" customWidth="true" hidden="false" outlineLevel="0" max="260" min="260" style="0" width="12.71"/>
    <col collapsed="false" customWidth="true" hidden="false" outlineLevel="0" max="261" min="261" style="0" width="14.29"/>
    <col collapsed="false" customWidth="true" hidden="false" outlineLevel="0" max="262" min="262" style="0" width="10.42"/>
    <col collapsed="false" customWidth="true" hidden="false" outlineLevel="0" max="263" min="263" style="0" width="25.57"/>
    <col collapsed="false" customWidth="true" hidden="false" outlineLevel="0" max="264" min="264" style="0" width="36.29"/>
    <col collapsed="false" customWidth="true" hidden="false" outlineLevel="0" max="265" min="265" style="0" width="11.29"/>
    <col collapsed="false" customWidth="true" hidden="false" outlineLevel="0" max="266" min="266" style="0" width="16.43"/>
    <col collapsed="false" customWidth="true" hidden="false" outlineLevel="0" max="267" min="267" style="0" width="30.85"/>
    <col collapsed="false" customWidth="true" hidden="false" outlineLevel="0" max="268" min="268" style="0" width="13"/>
    <col collapsed="false" customWidth="true" hidden="false" outlineLevel="0" max="269" min="269" style="0" width="16.14"/>
    <col collapsed="false" customWidth="true" hidden="false" outlineLevel="0" max="270" min="270" style="0" width="16"/>
    <col collapsed="false" customWidth="true" hidden="false" outlineLevel="0" max="514" min="514" style="0" width="15.85"/>
    <col collapsed="false" customWidth="true" hidden="false" outlineLevel="0" max="515" min="515" style="0" width="20.29"/>
    <col collapsed="false" customWidth="true" hidden="false" outlineLevel="0" max="516" min="516" style="0" width="12.71"/>
    <col collapsed="false" customWidth="true" hidden="false" outlineLevel="0" max="517" min="517" style="0" width="14.29"/>
    <col collapsed="false" customWidth="true" hidden="false" outlineLevel="0" max="518" min="518" style="0" width="10.42"/>
    <col collapsed="false" customWidth="true" hidden="false" outlineLevel="0" max="519" min="519" style="0" width="25.57"/>
    <col collapsed="false" customWidth="true" hidden="false" outlineLevel="0" max="520" min="520" style="0" width="36.29"/>
    <col collapsed="false" customWidth="true" hidden="false" outlineLevel="0" max="521" min="521" style="0" width="11.29"/>
    <col collapsed="false" customWidth="true" hidden="false" outlineLevel="0" max="522" min="522" style="0" width="16.43"/>
    <col collapsed="false" customWidth="true" hidden="false" outlineLevel="0" max="523" min="523" style="0" width="30.85"/>
    <col collapsed="false" customWidth="true" hidden="false" outlineLevel="0" max="524" min="524" style="0" width="13"/>
    <col collapsed="false" customWidth="true" hidden="false" outlineLevel="0" max="525" min="525" style="0" width="16.14"/>
    <col collapsed="false" customWidth="true" hidden="false" outlineLevel="0" max="526" min="526" style="0" width="16"/>
    <col collapsed="false" customWidth="true" hidden="false" outlineLevel="0" max="770" min="770" style="0" width="15.85"/>
    <col collapsed="false" customWidth="true" hidden="false" outlineLevel="0" max="771" min="771" style="0" width="20.29"/>
    <col collapsed="false" customWidth="true" hidden="false" outlineLevel="0" max="772" min="772" style="0" width="12.71"/>
    <col collapsed="false" customWidth="true" hidden="false" outlineLevel="0" max="773" min="773" style="0" width="14.29"/>
    <col collapsed="false" customWidth="true" hidden="false" outlineLevel="0" max="774" min="774" style="0" width="10.42"/>
    <col collapsed="false" customWidth="true" hidden="false" outlineLevel="0" max="775" min="775" style="0" width="25.57"/>
    <col collapsed="false" customWidth="true" hidden="false" outlineLevel="0" max="776" min="776" style="0" width="36.29"/>
    <col collapsed="false" customWidth="true" hidden="false" outlineLevel="0" max="777" min="777" style="0" width="11.29"/>
    <col collapsed="false" customWidth="true" hidden="false" outlineLevel="0" max="778" min="778" style="0" width="16.43"/>
    <col collapsed="false" customWidth="true" hidden="false" outlineLevel="0" max="779" min="779" style="0" width="30.85"/>
    <col collapsed="false" customWidth="true" hidden="false" outlineLevel="0" max="780" min="780" style="0" width="13"/>
    <col collapsed="false" customWidth="true" hidden="false" outlineLevel="0" max="781" min="781" style="0" width="16.14"/>
    <col collapsed="false" customWidth="true" hidden="false" outlineLevel="0" max="782" min="782" style="0" width="16"/>
    <col collapsed="false" customWidth="true" hidden="false" outlineLevel="0" max="1026" min="1026" style="0" width="15.85"/>
    <col collapsed="false" customWidth="true" hidden="false" outlineLevel="0" max="1027" min="1027" style="0" width="20.29"/>
    <col collapsed="false" customWidth="true" hidden="false" outlineLevel="0" max="1028" min="1028" style="0" width="12.71"/>
    <col collapsed="false" customWidth="true" hidden="false" outlineLevel="0" max="1029" min="1029" style="0" width="14.29"/>
    <col collapsed="false" customWidth="true" hidden="false" outlineLevel="0" max="1030" min="1030" style="0" width="10.42"/>
    <col collapsed="false" customWidth="true" hidden="false" outlineLevel="0" max="1031" min="1031" style="0" width="25.57"/>
    <col collapsed="false" customWidth="true" hidden="false" outlineLevel="0" max="1032" min="1032" style="0" width="36.29"/>
    <col collapsed="false" customWidth="true" hidden="false" outlineLevel="0" max="1033" min="1033" style="0" width="11.29"/>
    <col collapsed="false" customWidth="true" hidden="false" outlineLevel="0" max="1034" min="1034" style="0" width="16.43"/>
    <col collapsed="false" customWidth="true" hidden="false" outlineLevel="0" max="1035" min="1035" style="0" width="30.85"/>
    <col collapsed="false" customWidth="true" hidden="false" outlineLevel="0" max="1036" min="1036" style="0" width="13"/>
    <col collapsed="false" customWidth="true" hidden="false" outlineLevel="0" max="1037" min="1037" style="0" width="16.14"/>
    <col collapsed="false" customWidth="true" hidden="false" outlineLevel="0" max="1038" min="1038" style="0" width="16"/>
    <col collapsed="false" customWidth="true" hidden="false" outlineLevel="0" max="1282" min="1282" style="0" width="15.85"/>
    <col collapsed="false" customWidth="true" hidden="false" outlineLevel="0" max="1283" min="1283" style="0" width="20.29"/>
    <col collapsed="false" customWidth="true" hidden="false" outlineLevel="0" max="1284" min="1284" style="0" width="12.71"/>
    <col collapsed="false" customWidth="true" hidden="false" outlineLevel="0" max="1285" min="1285" style="0" width="14.29"/>
    <col collapsed="false" customWidth="true" hidden="false" outlineLevel="0" max="1286" min="1286" style="0" width="10.42"/>
    <col collapsed="false" customWidth="true" hidden="false" outlineLevel="0" max="1287" min="1287" style="0" width="25.57"/>
    <col collapsed="false" customWidth="true" hidden="false" outlineLevel="0" max="1288" min="1288" style="0" width="36.29"/>
    <col collapsed="false" customWidth="true" hidden="false" outlineLevel="0" max="1289" min="1289" style="0" width="11.29"/>
    <col collapsed="false" customWidth="true" hidden="false" outlineLevel="0" max="1290" min="1290" style="0" width="16.43"/>
    <col collapsed="false" customWidth="true" hidden="false" outlineLevel="0" max="1291" min="1291" style="0" width="30.85"/>
    <col collapsed="false" customWidth="true" hidden="false" outlineLevel="0" max="1292" min="1292" style="0" width="13"/>
    <col collapsed="false" customWidth="true" hidden="false" outlineLevel="0" max="1293" min="1293" style="0" width="16.14"/>
    <col collapsed="false" customWidth="true" hidden="false" outlineLevel="0" max="1294" min="1294" style="0" width="16"/>
    <col collapsed="false" customWidth="true" hidden="false" outlineLevel="0" max="1538" min="1538" style="0" width="15.85"/>
    <col collapsed="false" customWidth="true" hidden="false" outlineLevel="0" max="1539" min="1539" style="0" width="20.29"/>
    <col collapsed="false" customWidth="true" hidden="false" outlineLevel="0" max="1540" min="1540" style="0" width="12.71"/>
    <col collapsed="false" customWidth="true" hidden="false" outlineLevel="0" max="1541" min="1541" style="0" width="14.29"/>
    <col collapsed="false" customWidth="true" hidden="false" outlineLevel="0" max="1542" min="1542" style="0" width="10.42"/>
    <col collapsed="false" customWidth="true" hidden="false" outlineLevel="0" max="1543" min="1543" style="0" width="25.57"/>
    <col collapsed="false" customWidth="true" hidden="false" outlineLevel="0" max="1544" min="1544" style="0" width="36.29"/>
    <col collapsed="false" customWidth="true" hidden="false" outlineLevel="0" max="1545" min="1545" style="0" width="11.29"/>
    <col collapsed="false" customWidth="true" hidden="false" outlineLevel="0" max="1546" min="1546" style="0" width="16.43"/>
    <col collapsed="false" customWidth="true" hidden="false" outlineLevel="0" max="1547" min="1547" style="0" width="30.85"/>
    <col collapsed="false" customWidth="true" hidden="false" outlineLevel="0" max="1548" min="1548" style="0" width="13"/>
    <col collapsed="false" customWidth="true" hidden="false" outlineLevel="0" max="1549" min="1549" style="0" width="16.14"/>
    <col collapsed="false" customWidth="true" hidden="false" outlineLevel="0" max="1550" min="1550" style="0" width="16"/>
    <col collapsed="false" customWidth="true" hidden="false" outlineLevel="0" max="1794" min="1794" style="0" width="15.85"/>
    <col collapsed="false" customWidth="true" hidden="false" outlineLevel="0" max="1795" min="1795" style="0" width="20.29"/>
    <col collapsed="false" customWidth="true" hidden="false" outlineLevel="0" max="1796" min="1796" style="0" width="12.71"/>
    <col collapsed="false" customWidth="true" hidden="false" outlineLevel="0" max="1797" min="1797" style="0" width="14.29"/>
    <col collapsed="false" customWidth="true" hidden="false" outlineLevel="0" max="1798" min="1798" style="0" width="10.42"/>
    <col collapsed="false" customWidth="true" hidden="false" outlineLevel="0" max="1799" min="1799" style="0" width="25.57"/>
    <col collapsed="false" customWidth="true" hidden="false" outlineLevel="0" max="1800" min="1800" style="0" width="36.29"/>
    <col collapsed="false" customWidth="true" hidden="false" outlineLevel="0" max="1801" min="1801" style="0" width="11.29"/>
    <col collapsed="false" customWidth="true" hidden="false" outlineLevel="0" max="1802" min="1802" style="0" width="16.43"/>
    <col collapsed="false" customWidth="true" hidden="false" outlineLevel="0" max="1803" min="1803" style="0" width="30.85"/>
    <col collapsed="false" customWidth="true" hidden="false" outlineLevel="0" max="1804" min="1804" style="0" width="13"/>
    <col collapsed="false" customWidth="true" hidden="false" outlineLevel="0" max="1805" min="1805" style="0" width="16.14"/>
    <col collapsed="false" customWidth="true" hidden="false" outlineLevel="0" max="1806" min="1806" style="0" width="16"/>
    <col collapsed="false" customWidth="true" hidden="false" outlineLevel="0" max="2050" min="2050" style="0" width="15.85"/>
    <col collapsed="false" customWidth="true" hidden="false" outlineLevel="0" max="2051" min="2051" style="0" width="20.29"/>
    <col collapsed="false" customWidth="true" hidden="false" outlineLevel="0" max="2052" min="2052" style="0" width="12.71"/>
    <col collapsed="false" customWidth="true" hidden="false" outlineLevel="0" max="2053" min="2053" style="0" width="14.29"/>
    <col collapsed="false" customWidth="true" hidden="false" outlineLevel="0" max="2054" min="2054" style="0" width="10.42"/>
    <col collapsed="false" customWidth="true" hidden="false" outlineLevel="0" max="2055" min="2055" style="0" width="25.57"/>
    <col collapsed="false" customWidth="true" hidden="false" outlineLevel="0" max="2056" min="2056" style="0" width="36.29"/>
    <col collapsed="false" customWidth="true" hidden="false" outlineLevel="0" max="2057" min="2057" style="0" width="11.29"/>
    <col collapsed="false" customWidth="true" hidden="false" outlineLevel="0" max="2058" min="2058" style="0" width="16.43"/>
    <col collapsed="false" customWidth="true" hidden="false" outlineLevel="0" max="2059" min="2059" style="0" width="30.85"/>
    <col collapsed="false" customWidth="true" hidden="false" outlineLevel="0" max="2060" min="2060" style="0" width="13"/>
    <col collapsed="false" customWidth="true" hidden="false" outlineLevel="0" max="2061" min="2061" style="0" width="16.14"/>
    <col collapsed="false" customWidth="true" hidden="false" outlineLevel="0" max="2062" min="2062" style="0" width="16"/>
    <col collapsed="false" customWidth="true" hidden="false" outlineLevel="0" max="2306" min="2306" style="0" width="15.85"/>
    <col collapsed="false" customWidth="true" hidden="false" outlineLevel="0" max="2307" min="2307" style="0" width="20.29"/>
    <col collapsed="false" customWidth="true" hidden="false" outlineLevel="0" max="2308" min="2308" style="0" width="12.71"/>
    <col collapsed="false" customWidth="true" hidden="false" outlineLevel="0" max="2309" min="2309" style="0" width="14.29"/>
    <col collapsed="false" customWidth="true" hidden="false" outlineLevel="0" max="2310" min="2310" style="0" width="10.42"/>
    <col collapsed="false" customWidth="true" hidden="false" outlineLevel="0" max="2311" min="2311" style="0" width="25.57"/>
    <col collapsed="false" customWidth="true" hidden="false" outlineLevel="0" max="2312" min="2312" style="0" width="36.29"/>
    <col collapsed="false" customWidth="true" hidden="false" outlineLevel="0" max="2313" min="2313" style="0" width="11.29"/>
    <col collapsed="false" customWidth="true" hidden="false" outlineLevel="0" max="2314" min="2314" style="0" width="16.43"/>
    <col collapsed="false" customWidth="true" hidden="false" outlineLevel="0" max="2315" min="2315" style="0" width="30.85"/>
    <col collapsed="false" customWidth="true" hidden="false" outlineLevel="0" max="2316" min="2316" style="0" width="13"/>
    <col collapsed="false" customWidth="true" hidden="false" outlineLevel="0" max="2317" min="2317" style="0" width="16.14"/>
    <col collapsed="false" customWidth="true" hidden="false" outlineLevel="0" max="2318" min="2318" style="0" width="16"/>
    <col collapsed="false" customWidth="true" hidden="false" outlineLevel="0" max="2562" min="2562" style="0" width="15.85"/>
    <col collapsed="false" customWidth="true" hidden="false" outlineLevel="0" max="2563" min="2563" style="0" width="20.29"/>
    <col collapsed="false" customWidth="true" hidden="false" outlineLevel="0" max="2564" min="2564" style="0" width="12.71"/>
    <col collapsed="false" customWidth="true" hidden="false" outlineLevel="0" max="2565" min="2565" style="0" width="14.29"/>
    <col collapsed="false" customWidth="true" hidden="false" outlineLevel="0" max="2566" min="2566" style="0" width="10.42"/>
    <col collapsed="false" customWidth="true" hidden="false" outlineLevel="0" max="2567" min="2567" style="0" width="25.57"/>
    <col collapsed="false" customWidth="true" hidden="false" outlineLevel="0" max="2568" min="2568" style="0" width="36.29"/>
    <col collapsed="false" customWidth="true" hidden="false" outlineLevel="0" max="2569" min="2569" style="0" width="11.29"/>
    <col collapsed="false" customWidth="true" hidden="false" outlineLevel="0" max="2570" min="2570" style="0" width="16.43"/>
    <col collapsed="false" customWidth="true" hidden="false" outlineLevel="0" max="2571" min="2571" style="0" width="30.85"/>
    <col collapsed="false" customWidth="true" hidden="false" outlineLevel="0" max="2572" min="2572" style="0" width="13"/>
    <col collapsed="false" customWidth="true" hidden="false" outlineLevel="0" max="2573" min="2573" style="0" width="16.14"/>
    <col collapsed="false" customWidth="true" hidden="false" outlineLevel="0" max="2574" min="2574" style="0" width="16"/>
    <col collapsed="false" customWidth="true" hidden="false" outlineLevel="0" max="2818" min="2818" style="0" width="15.85"/>
    <col collapsed="false" customWidth="true" hidden="false" outlineLevel="0" max="2819" min="2819" style="0" width="20.29"/>
    <col collapsed="false" customWidth="true" hidden="false" outlineLevel="0" max="2820" min="2820" style="0" width="12.71"/>
    <col collapsed="false" customWidth="true" hidden="false" outlineLevel="0" max="2821" min="2821" style="0" width="14.29"/>
    <col collapsed="false" customWidth="true" hidden="false" outlineLevel="0" max="2822" min="2822" style="0" width="10.42"/>
    <col collapsed="false" customWidth="true" hidden="false" outlineLevel="0" max="2823" min="2823" style="0" width="25.57"/>
    <col collapsed="false" customWidth="true" hidden="false" outlineLevel="0" max="2824" min="2824" style="0" width="36.29"/>
    <col collapsed="false" customWidth="true" hidden="false" outlineLevel="0" max="2825" min="2825" style="0" width="11.29"/>
    <col collapsed="false" customWidth="true" hidden="false" outlineLevel="0" max="2826" min="2826" style="0" width="16.43"/>
    <col collapsed="false" customWidth="true" hidden="false" outlineLevel="0" max="2827" min="2827" style="0" width="30.85"/>
    <col collapsed="false" customWidth="true" hidden="false" outlineLevel="0" max="2828" min="2828" style="0" width="13"/>
    <col collapsed="false" customWidth="true" hidden="false" outlineLevel="0" max="2829" min="2829" style="0" width="16.14"/>
    <col collapsed="false" customWidth="true" hidden="false" outlineLevel="0" max="2830" min="2830" style="0" width="16"/>
    <col collapsed="false" customWidth="true" hidden="false" outlineLevel="0" max="3074" min="3074" style="0" width="15.85"/>
    <col collapsed="false" customWidth="true" hidden="false" outlineLevel="0" max="3075" min="3075" style="0" width="20.29"/>
    <col collapsed="false" customWidth="true" hidden="false" outlineLevel="0" max="3076" min="3076" style="0" width="12.71"/>
    <col collapsed="false" customWidth="true" hidden="false" outlineLevel="0" max="3077" min="3077" style="0" width="14.29"/>
    <col collapsed="false" customWidth="true" hidden="false" outlineLevel="0" max="3078" min="3078" style="0" width="10.42"/>
    <col collapsed="false" customWidth="true" hidden="false" outlineLevel="0" max="3079" min="3079" style="0" width="25.57"/>
    <col collapsed="false" customWidth="true" hidden="false" outlineLevel="0" max="3080" min="3080" style="0" width="36.29"/>
    <col collapsed="false" customWidth="true" hidden="false" outlineLevel="0" max="3081" min="3081" style="0" width="11.29"/>
    <col collapsed="false" customWidth="true" hidden="false" outlineLevel="0" max="3082" min="3082" style="0" width="16.43"/>
    <col collapsed="false" customWidth="true" hidden="false" outlineLevel="0" max="3083" min="3083" style="0" width="30.85"/>
    <col collapsed="false" customWidth="true" hidden="false" outlineLevel="0" max="3084" min="3084" style="0" width="13"/>
    <col collapsed="false" customWidth="true" hidden="false" outlineLevel="0" max="3085" min="3085" style="0" width="16.14"/>
    <col collapsed="false" customWidth="true" hidden="false" outlineLevel="0" max="3086" min="3086" style="0" width="16"/>
    <col collapsed="false" customWidth="true" hidden="false" outlineLevel="0" max="3330" min="3330" style="0" width="15.85"/>
    <col collapsed="false" customWidth="true" hidden="false" outlineLevel="0" max="3331" min="3331" style="0" width="20.29"/>
    <col collapsed="false" customWidth="true" hidden="false" outlineLevel="0" max="3332" min="3332" style="0" width="12.71"/>
    <col collapsed="false" customWidth="true" hidden="false" outlineLevel="0" max="3333" min="3333" style="0" width="14.29"/>
    <col collapsed="false" customWidth="true" hidden="false" outlineLevel="0" max="3334" min="3334" style="0" width="10.42"/>
    <col collapsed="false" customWidth="true" hidden="false" outlineLevel="0" max="3335" min="3335" style="0" width="25.57"/>
    <col collapsed="false" customWidth="true" hidden="false" outlineLevel="0" max="3336" min="3336" style="0" width="36.29"/>
    <col collapsed="false" customWidth="true" hidden="false" outlineLevel="0" max="3337" min="3337" style="0" width="11.29"/>
    <col collapsed="false" customWidth="true" hidden="false" outlineLevel="0" max="3338" min="3338" style="0" width="16.43"/>
    <col collapsed="false" customWidth="true" hidden="false" outlineLevel="0" max="3339" min="3339" style="0" width="30.85"/>
    <col collapsed="false" customWidth="true" hidden="false" outlineLevel="0" max="3340" min="3340" style="0" width="13"/>
    <col collapsed="false" customWidth="true" hidden="false" outlineLevel="0" max="3341" min="3341" style="0" width="16.14"/>
    <col collapsed="false" customWidth="true" hidden="false" outlineLevel="0" max="3342" min="3342" style="0" width="16"/>
    <col collapsed="false" customWidth="true" hidden="false" outlineLevel="0" max="3586" min="3586" style="0" width="15.85"/>
    <col collapsed="false" customWidth="true" hidden="false" outlineLevel="0" max="3587" min="3587" style="0" width="20.29"/>
    <col collapsed="false" customWidth="true" hidden="false" outlineLevel="0" max="3588" min="3588" style="0" width="12.71"/>
    <col collapsed="false" customWidth="true" hidden="false" outlineLevel="0" max="3589" min="3589" style="0" width="14.29"/>
    <col collapsed="false" customWidth="true" hidden="false" outlineLevel="0" max="3590" min="3590" style="0" width="10.42"/>
    <col collapsed="false" customWidth="true" hidden="false" outlineLevel="0" max="3591" min="3591" style="0" width="25.57"/>
    <col collapsed="false" customWidth="true" hidden="false" outlineLevel="0" max="3592" min="3592" style="0" width="36.29"/>
    <col collapsed="false" customWidth="true" hidden="false" outlineLevel="0" max="3593" min="3593" style="0" width="11.29"/>
    <col collapsed="false" customWidth="true" hidden="false" outlineLevel="0" max="3594" min="3594" style="0" width="16.43"/>
    <col collapsed="false" customWidth="true" hidden="false" outlineLevel="0" max="3595" min="3595" style="0" width="30.85"/>
    <col collapsed="false" customWidth="true" hidden="false" outlineLevel="0" max="3596" min="3596" style="0" width="13"/>
    <col collapsed="false" customWidth="true" hidden="false" outlineLevel="0" max="3597" min="3597" style="0" width="16.14"/>
    <col collapsed="false" customWidth="true" hidden="false" outlineLevel="0" max="3598" min="3598" style="0" width="16"/>
    <col collapsed="false" customWidth="true" hidden="false" outlineLevel="0" max="3842" min="3842" style="0" width="15.85"/>
    <col collapsed="false" customWidth="true" hidden="false" outlineLevel="0" max="3843" min="3843" style="0" width="20.29"/>
    <col collapsed="false" customWidth="true" hidden="false" outlineLevel="0" max="3844" min="3844" style="0" width="12.71"/>
    <col collapsed="false" customWidth="true" hidden="false" outlineLevel="0" max="3845" min="3845" style="0" width="14.29"/>
    <col collapsed="false" customWidth="true" hidden="false" outlineLevel="0" max="3846" min="3846" style="0" width="10.42"/>
    <col collapsed="false" customWidth="true" hidden="false" outlineLevel="0" max="3847" min="3847" style="0" width="25.57"/>
    <col collapsed="false" customWidth="true" hidden="false" outlineLevel="0" max="3848" min="3848" style="0" width="36.29"/>
    <col collapsed="false" customWidth="true" hidden="false" outlineLevel="0" max="3849" min="3849" style="0" width="11.29"/>
    <col collapsed="false" customWidth="true" hidden="false" outlineLevel="0" max="3850" min="3850" style="0" width="16.43"/>
    <col collapsed="false" customWidth="true" hidden="false" outlineLevel="0" max="3851" min="3851" style="0" width="30.85"/>
    <col collapsed="false" customWidth="true" hidden="false" outlineLevel="0" max="3852" min="3852" style="0" width="13"/>
    <col collapsed="false" customWidth="true" hidden="false" outlineLevel="0" max="3853" min="3853" style="0" width="16.14"/>
    <col collapsed="false" customWidth="true" hidden="false" outlineLevel="0" max="3854" min="3854" style="0" width="16"/>
    <col collapsed="false" customWidth="true" hidden="false" outlineLevel="0" max="4098" min="4098" style="0" width="15.85"/>
    <col collapsed="false" customWidth="true" hidden="false" outlineLevel="0" max="4099" min="4099" style="0" width="20.29"/>
    <col collapsed="false" customWidth="true" hidden="false" outlineLevel="0" max="4100" min="4100" style="0" width="12.71"/>
    <col collapsed="false" customWidth="true" hidden="false" outlineLevel="0" max="4101" min="4101" style="0" width="14.29"/>
    <col collapsed="false" customWidth="true" hidden="false" outlineLevel="0" max="4102" min="4102" style="0" width="10.42"/>
    <col collapsed="false" customWidth="true" hidden="false" outlineLevel="0" max="4103" min="4103" style="0" width="25.57"/>
    <col collapsed="false" customWidth="true" hidden="false" outlineLevel="0" max="4104" min="4104" style="0" width="36.29"/>
    <col collapsed="false" customWidth="true" hidden="false" outlineLevel="0" max="4105" min="4105" style="0" width="11.29"/>
    <col collapsed="false" customWidth="true" hidden="false" outlineLevel="0" max="4106" min="4106" style="0" width="16.43"/>
    <col collapsed="false" customWidth="true" hidden="false" outlineLevel="0" max="4107" min="4107" style="0" width="30.85"/>
    <col collapsed="false" customWidth="true" hidden="false" outlineLevel="0" max="4108" min="4108" style="0" width="13"/>
    <col collapsed="false" customWidth="true" hidden="false" outlineLevel="0" max="4109" min="4109" style="0" width="16.14"/>
    <col collapsed="false" customWidth="true" hidden="false" outlineLevel="0" max="4110" min="4110" style="0" width="16"/>
    <col collapsed="false" customWidth="true" hidden="false" outlineLevel="0" max="4354" min="4354" style="0" width="15.85"/>
    <col collapsed="false" customWidth="true" hidden="false" outlineLevel="0" max="4355" min="4355" style="0" width="20.29"/>
    <col collapsed="false" customWidth="true" hidden="false" outlineLevel="0" max="4356" min="4356" style="0" width="12.71"/>
    <col collapsed="false" customWidth="true" hidden="false" outlineLevel="0" max="4357" min="4357" style="0" width="14.29"/>
    <col collapsed="false" customWidth="true" hidden="false" outlineLevel="0" max="4358" min="4358" style="0" width="10.42"/>
    <col collapsed="false" customWidth="true" hidden="false" outlineLevel="0" max="4359" min="4359" style="0" width="25.57"/>
    <col collapsed="false" customWidth="true" hidden="false" outlineLevel="0" max="4360" min="4360" style="0" width="36.29"/>
    <col collapsed="false" customWidth="true" hidden="false" outlineLevel="0" max="4361" min="4361" style="0" width="11.29"/>
    <col collapsed="false" customWidth="true" hidden="false" outlineLevel="0" max="4362" min="4362" style="0" width="16.43"/>
    <col collapsed="false" customWidth="true" hidden="false" outlineLevel="0" max="4363" min="4363" style="0" width="30.85"/>
    <col collapsed="false" customWidth="true" hidden="false" outlineLevel="0" max="4364" min="4364" style="0" width="13"/>
    <col collapsed="false" customWidth="true" hidden="false" outlineLevel="0" max="4365" min="4365" style="0" width="16.14"/>
    <col collapsed="false" customWidth="true" hidden="false" outlineLevel="0" max="4366" min="4366" style="0" width="16"/>
    <col collapsed="false" customWidth="true" hidden="false" outlineLevel="0" max="4610" min="4610" style="0" width="15.85"/>
    <col collapsed="false" customWidth="true" hidden="false" outlineLevel="0" max="4611" min="4611" style="0" width="20.29"/>
    <col collapsed="false" customWidth="true" hidden="false" outlineLevel="0" max="4612" min="4612" style="0" width="12.71"/>
    <col collapsed="false" customWidth="true" hidden="false" outlineLevel="0" max="4613" min="4613" style="0" width="14.29"/>
    <col collapsed="false" customWidth="true" hidden="false" outlineLevel="0" max="4614" min="4614" style="0" width="10.42"/>
    <col collapsed="false" customWidth="true" hidden="false" outlineLevel="0" max="4615" min="4615" style="0" width="25.57"/>
    <col collapsed="false" customWidth="true" hidden="false" outlineLevel="0" max="4616" min="4616" style="0" width="36.29"/>
    <col collapsed="false" customWidth="true" hidden="false" outlineLevel="0" max="4617" min="4617" style="0" width="11.29"/>
    <col collapsed="false" customWidth="true" hidden="false" outlineLevel="0" max="4618" min="4618" style="0" width="16.43"/>
    <col collapsed="false" customWidth="true" hidden="false" outlineLevel="0" max="4619" min="4619" style="0" width="30.85"/>
    <col collapsed="false" customWidth="true" hidden="false" outlineLevel="0" max="4620" min="4620" style="0" width="13"/>
    <col collapsed="false" customWidth="true" hidden="false" outlineLevel="0" max="4621" min="4621" style="0" width="16.14"/>
    <col collapsed="false" customWidth="true" hidden="false" outlineLevel="0" max="4622" min="4622" style="0" width="16"/>
    <col collapsed="false" customWidth="true" hidden="false" outlineLevel="0" max="4866" min="4866" style="0" width="15.85"/>
    <col collapsed="false" customWidth="true" hidden="false" outlineLevel="0" max="4867" min="4867" style="0" width="20.29"/>
    <col collapsed="false" customWidth="true" hidden="false" outlineLevel="0" max="4868" min="4868" style="0" width="12.71"/>
    <col collapsed="false" customWidth="true" hidden="false" outlineLevel="0" max="4869" min="4869" style="0" width="14.29"/>
    <col collapsed="false" customWidth="true" hidden="false" outlineLevel="0" max="4870" min="4870" style="0" width="10.42"/>
    <col collapsed="false" customWidth="true" hidden="false" outlineLevel="0" max="4871" min="4871" style="0" width="25.57"/>
    <col collapsed="false" customWidth="true" hidden="false" outlineLevel="0" max="4872" min="4872" style="0" width="36.29"/>
    <col collapsed="false" customWidth="true" hidden="false" outlineLevel="0" max="4873" min="4873" style="0" width="11.29"/>
    <col collapsed="false" customWidth="true" hidden="false" outlineLevel="0" max="4874" min="4874" style="0" width="16.43"/>
    <col collapsed="false" customWidth="true" hidden="false" outlineLevel="0" max="4875" min="4875" style="0" width="30.85"/>
    <col collapsed="false" customWidth="true" hidden="false" outlineLevel="0" max="4876" min="4876" style="0" width="13"/>
    <col collapsed="false" customWidth="true" hidden="false" outlineLevel="0" max="4877" min="4877" style="0" width="16.14"/>
    <col collapsed="false" customWidth="true" hidden="false" outlineLevel="0" max="4878" min="4878" style="0" width="16"/>
    <col collapsed="false" customWidth="true" hidden="false" outlineLevel="0" max="5122" min="5122" style="0" width="15.85"/>
    <col collapsed="false" customWidth="true" hidden="false" outlineLevel="0" max="5123" min="5123" style="0" width="20.29"/>
    <col collapsed="false" customWidth="true" hidden="false" outlineLevel="0" max="5124" min="5124" style="0" width="12.71"/>
    <col collapsed="false" customWidth="true" hidden="false" outlineLevel="0" max="5125" min="5125" style="0" width="14.29"/>
    <col collapsed="false" customWidth="true" hidden="false" outlineLevel="0" max="5126" min="5126" style="0" width="10.42"/>
    <col collapsed="false" customWidth="true" hidden="false" outlineLevel="0" max="5127" min="5127" style="0" width="25.57"/>
    <col collapsed="false" customWidth="true" hidden="false" outlineLevel="0" max="5128" min="5128" style="0" width="36.29"/>
    <col collapsed="false" customWidth="true" hidden="false" outlineLevel="0" max="5129" min="5129" style="0" width="11.29"/>
    <col collapsed="false" customWidth="true" hidden="false" outlineLevel="0" max="5130" min="5130" style="0" width="16.43"/>
    <col collapsed="false" customWidth="true" hidden="false" outlineLevel="0" max="5131" min="5131" style="0" width="30.85"/>
    <col collapsed="false" customWidth="true" hidden="false" outlineLevel="0" max="5132" min="5132" style="0" width="13"/>
    <col collapsed="false" customWidth="true" hidden="false" outlineLevel="0" max="5133" min="5133" style="0" width="16.14"/>
    <col collapsed="false" customWidth="true" hidden="false" outlineLevel="0" max="5134" min="5134" style="0" width="16"/>
    <col collapsed="false" customWidth="true" hidden="false" outlineLevel="0" max="5378" min="5378" style="0" width="15.85"/>
    <col collapsed="false" customWidth="true" hidden="false" outlineLevel="0" max="5379" min="5379" style="0" width="20.29"/>
    <col collapsed="false" customWidth="true" hidden="false" outlineLevel="0" max="5380" min="5380" style="0" width="12.71"/>
    <col collapsed="false" customWidth="true" hidden="false" outlineLevel="0" max="5381" min="5381" style="0" width="14.29"/>
    <col collapsed="false" customWidth="true" hidden="false" outlineLevel="0" max="5382" min="5382" style="0" width="10.42"/>
    <col collapsed="false" customWidth="true" hidden="false" outlineLevel="0" max="5383" min="5383" style="0" width="25.57"/>
    <col collapsed="false" customWidth="true" hidden="false" outlineLevel="0" max="5384" min="5384" style="0" width="36.29"/>
    <col collapsed="false" customWidth="true" hidden="false" outlineLevel="0" max="5385" min="5385" style="0" width="11.29"/>
    <col collapsed="false" customWidth="true" hidden="false" outlineLevel="0" max="5386" min="5386" style="0" width="16.43"/>
    <col collapsed="false" customWidth="true" hidden="false" outlineLevel="0" max="5387" min="5387" style="0" width="30.85"/>
    <col collapsed="false" customWidth="true" hidden="false" outlineLevel="0" max="5388" min="5388" style="0" width="13"/>
    <col collapsed="false" customWidth="true" hidden="false" outlineLevel="0" max="5389" min="5389" style="0" width="16.14"/>
    <col collapsed="false" customWidth="true" hidden="false" outlineLevel="0" max="5390" min="5390" style="0" width="16"/>
    <col collapsed="false" customWidth="true" hidden="false" outlineLevel="0" max="5634" min="5634" style="0" width="15.85"/>
    <col collapsed="false" customWidth="true" hidden="false" outlineLevel="0" max="5635" min="5635" style="0" width="20.29"/>
    <col collapsed="false" customWidth="true" hidden="false" outlineLevel="0" max="5636" min="5636" style="0" width="12.71"/>
    <col collapsed="false" customWidth="true" hidden="false" outlineLevel="0" max="5637" min="5637" style="0" width="14.29"/>
    <col collapsed="false" customWidth="true" hidden="false" outlineLevel="0" max="5638" min="5638" style="0" width="10.42"/>
    <col collapsed="false" customWidth="true" hidden="false" outlineLevel="0" max="5639" min="5639" style="0" width="25.57"/>
    <col collapsed="false" customWidth="true" hidden="false" outlineLevel="0" max="5640" min="5640" style="0" width="36.29"/>
    <col collapsed="false" customWidth="true" hidden="false" outlineLevel="0" max="5641" min="5641" style="0" width="11.29"/>
    <col collapsed="false" customWidth="true" hidden="false" outlineLevel="0" max="5642" min="5642" style="0" width="16.43"/>
    <col collapsed="false" customWidth="true" hidden="false" outlineLevel="0" max="5643" min="5643" style="0" width="30.85"/>
    <col collapsed="false" customWidth="true" hidden="false" outlineLevel="0" max="5644" min="5644" style="0" width="13"/>
    <col collapsed="false" customWidth="true" hidden="false" outlineLevel="0" max="5645" min="5645" style="0" width="16.14"/>
    <col collapsed="false" customWidth="true" hidden="false" outlineLevel="0" max="5646" min="5646" style="0" width="16"/>
    <col collapsed="false" customWidth="true" hidden="false" outlineLevel="0" max="5890" min="5890" style="0" width="15.85"/>
    <col collapsed="false" customWidth="true" hidden="false" outlineLevel="0" max="5891" min="5891" style="0" width="20.29"/>
    <col collapsed="false" customWidth="true" hidden="false" outlineLevel="0" max="5892" min="5892" style="0" width="12.71"/>
    <col collapsed="false" customWidth="true" hidden="false" outlineLevel="0" max="5893" min="5893" style="0" width="14.29"/>
    <col collapsed="false" customWidth="true" hidden="false" outlineLevel="0" max="5894" min="5894" style="0" width="10.42"/>
    <col collapsed="false" customWidth="true" hidden="false" outlineLevel="0" max="5895" min="5895" style="0" width="25.57"/>
    <col collapsed="false" customWidth="true" hidden="false" outlineLevel="0" max="5896" min="5896" style="0" width="36.29"/>
    <col collapsed="false" customWidth="true" hidden="false" outlineLevel="0" max="5897" min="5897" style="0" width="11.29"/>
    <col collapsed="false" customWidth="true" hidden="false" outlineLevel="0" max="5898" min="5898" style="0" width="16.43"/>
    <col collapsed="false" customWidth="true" hidden="false" outlineLevel="0" max="5899" min="5899" style="0" width="30.85"/>
    <col collapsed="false" customWidth="true" hidden="false" outlineLevel="0" max="5900" min="5900" style="0" width="13"/>
    <col collapsed="false" customWidth="true" hidden="false" outlineLevel="0" max="5901" min="5901" style="0" width="16.14"/>
    <col collapsed="false" customWidth="true" hidden="false" outlineLevel="0" max="5902" min="5902" style="0" width="16"/>
    <col collapsed="false" customWidth="true" hidden="false" outlineLevel="0" max="6146" min="6146" style="0" width="15.85"/>
    <col collapsed="false" customWidth="true" hidden="false" outlineLevel="0" max="6147" min="6147" style="0" width="20.29"/>
    <col collapsed="false" customWidth="true" hidden="false" outlineLevel="0" max="6148" min="6148" style="0" width="12.71"/>
    <col collapsed="false" customWidth="true" hidden="false" outlineLevel="0" max="6149" min="6149" style="0" width="14.29"/>
    <col collapsed="false" customWidth="true" hidden="false" outlineLevel="0" max="6150" min="6150" style="0" width="10.42"/>
    <col collapsed="false" customWidth="true" hidden="false" outlineLevel="0" max="6151" min="6151" style="0" width="25.57"/>
    <col collapsed="false" customWidth="true" hidden="false" outlineLevel="0" max="6152" min="6152" style="0" width="36.29"/>
    <col collapsed="false" customWidth="true" hidden="false" outlineLevel="0" max="6153" min="6153" style="0" width="11.29"/>
    <col collapsed="false" customWidth="true" hidden="false" outlineLevel="0" max="6154" min="6154" style="0" width="16.43"/>
    <col collapsed="false" customWidth="true" hidden="false" outlineLevel="0" max="6155" min="6155" style="0" width="30.85"/>
    <col collapsed="false" customWidth="true" hidden="false" outlineLevel="0" max="6156" min="6156" style="0" width="13"/>
    <col collapsed="false" customWidth="true" hidden="false" outlineLevel="0" max="6157" min="6157" style="0" width="16.14"/>
    <col collapsed="false" customWidth="true" hidden="false" outlineLevel="0" max="6158" min="6158" style="0" width="16"/>
    <col collapsed="false" customWidth="true" hidden="false" outlineLevel="0" max="6402" min="6402" style="0" width="15.85"/>
    <col collapsed="false" customWidth="true" hidden="false" outlineLevel="0" max="6403" min="6403" style="0" width="20.29"/>
    <col collapsed="false" customWidth="true" hidden="false" outlineLevel="0" max="6404" min="6404" style="0" width="12.71"/>
    <col collapsed="false" customWidth="true" hidden="false" outlineLevel="0" max="6405" min="6405" style="0" width="14.29"/>
    <col collapsed="false" customWidth="true" hidden="false" outlineLevel="0" max="6406" min="6406" style="0" width="10.42"/>
    <col collapsed="false" customWidth="true" hidden="false" outlineLevel="0" max="6407" min="6407" style="0" width="25.57"/>
    <col collapsed="false" customWidth="true" hidden="false" outlineLevel="0" max="6408" min="6408" style="0" width="36.29"/>
    <col collapsed="false" customWidth="true" hidden="false" outlineLevel="0" max="6409" min="6409" style="0" width="11.29"/>
    <col collapsed="false" customWidth="true" hidden="false" outlineLevel="0" max="6410" min="6410" style="0" width="16.43"/>
    <col collapsed="false" customWidth="true" hidden="false" outlineLevel="0" max="6411" min="6411" style="0" width="30.85"/>
    <col collapsed="false" customWidth="true" hidden="false" outlineLevel="0" max="6412" min="6412" style="0" width="13"/>
    <col collapsed="false" customWidth="true" hidden="false" outlineLevel="0" max="6413" min="6413" style="0" width="16.14"/>
    <col collapsed="false" customWidth="true" hidden="false" outlineLevel="0" max="6414" min="6414" style="0" width="16"/>
    <col collapsed="false" customWidth="true" hidden="false" outlineLevel="0" max="6658" min="6658" style="0" width="15.85"/>
    <col collapsed="false" customWidth="true" hidden="false" outlineLevel="0" max="6659" min="6659" style="0" width="20.29"/>
    <col collapsed="false" customWidth="true" hidden="false" outlineLevel="0" max="6660" min="6660" style="0" width="12.71"/>
    <col collapsed="false" customWidth="true" hidden="false" outlineLevel="0" max="6661" min="6661" style="0" width="14.29"/>
    <col collapsed="false" customWidth="true" hidden="false" outlineLevel="0" max="6662" min="6662" style="0" width="10.42"/>
    <col collapsed="false" customWidth="true" hidden="false" outlineLevel="0" max="6663" min="6663" style="0" width="25.57"/>
    <col collapsed="false" customWidth="true" hidden="false" outlineLevel="0" max="6664" min="6664" style="0" width="36.29"/>
    <col collapsed="false" customWidth="true" hidden="false" outlineLevel="0" max="6665" min="6665" style="0" width="11.29"/>
    <col collapsed="false" customWidth="true" hidden="false" outlineLevel="0" max="6666" min="6666" style="0" width="16.43"/>
    <col collapsed="false" customWidth="true" hidden="false" outlineLevel="0" max="6667" min="6667" style="0" width="30.85"/>
    <col collapsed="false" customWidth="true" hidden="false" outlineLevel="0" max="6668" min="6668" style="0" width="13"/>
    <col collapsed="false" customWidth="true" hidden="false" outlineLevel="0" max="6669" min="6669" style="0" width="16.14"/>
    <col collapsed="false" customWidth="true" hidden="false" outlineLevel="0" max="6670" min="6670" style="0" width="16"/>
    <col collapsed="false" customWidth="true" hidden="false" outlineLevel="0" max="6914" min="6914" style="0" width="15.85"/>
    <col collapsed="false" customWidth="true" hidden="false" outlineLevel="0" max="6915" min="6915" style="0" width="20.29"/>
    <col collapsed="false" customWidth="true" hidden="false" outlineLevel="0" max="6916" min="6916" style="0" width="12.71"/>
    <col collapsed="false" customWidth="true" hidden="false" outlineLevel="0" max="6917" min="6917" style="0" width="14.29"/>
    <col collapsed="false" customWidth="true" hidden="false" outlineLevel="0" max="6918" min="6918" style="0" width="10.42"/>
    <col collapsed="false" customWidth="true" hidden="false" outlineLevel="0" max="6919" min="6919" style="0" width="25.57"/>
    <col collapsed="false" customWidth="true" hidden="false" outlineLevel="0" max="6920" min="6920" style="0" width="36.29"/>
    <col collapsed="false" customWidth="true" hidden="false" outlineLevel="0" max="6921" min="6921" style="0" width="11.29"/>
    <col collapsed="false" customWidth="true" hidden="false" outlineLevel="0" max="6922" min="6922" style="0" width="16.43"/>
    <col collapsed="false" customWidth="true" hidden="false" outlineLevel="0" max="6923" min="6923" style="0" width="30.85"/>
    <col collapsed="false" customWidth="true" hidden="false" outlineLevel="0" max="6924" min="6924" style="0" width="13"/>
    <col collapsed="false" customWidth="true" hidden="false" outlineLevel="0" max="6925" min="6925" style="0" width="16.14"/>
    <col collapsed="false" customWidth="true" hidden="false" outlineLevel="0" max="6926" min="6926" style="0" width="16"/>
    <col collapsed="false" customWidth="true" hidden="false" outlineLevel="0" max="7170" min="7170" style="0" width="15.85"/>
    <col collapsed="false" customWidth="true" hidden="false" outlineLevel="0" max="7171" min="7171" style="0" width="20.29"/>
    <col collapsed="false" customWidth="true" hidden="false" outlineLevel="0" max="7172" min="7172" style="0" width="12.71"/>
    <col collapsed="false" customWidth="true" hidden="false" outlineLevel="0" max="7173" min="7173" style="0" width="14.29"/>
    <col collapsed="false" customWidth="true" hidden="false" outlineLevel="0" max="7174" min="7174" style="0" width="10.42"/>
    <col collapsed="false" customWidth="true" hidden="false" outlineLevel="0" max="7175" min="7175" style="0" width="25.57"/>
    <col collapsed="false" customWidth="true" hidden="false" outlineLevel="0" max="7176" min="7176" style="0" width="36.29"/>
    <col collapsed="false" customWidth="true" hidden="false" outlineLevel="0" max="7177" min="7177" style="0" width="11.29"/>
    <col collapsed="false" customWidth="true" hidden="false" outlineLevel="0" max="7178" min="7178" style="0" width="16.43"/>
    <col collapsed="false" customWidth="true" hidden="false" outlineLevel="0" max="7179" min="7179" style="0" width="30.85"/>
    <col collapsed="false" customWidth="true" hidden="false" outlineLevel="0" max="7180" min="7180" style="0" width="13"/>
    <col collapsed="false" customWidth="true" hidden="false" outlineLevel="0" max="7181" min="7181" style="0" width="16.14"/>
    <col collapsed="false" customWidth="true" hidden="false" outlineLevel="0" max="7182" min="7182" style="0" width="16"/>
    <col collapsed="false" customWidth="true" hidden="false" outlineLevel="0" max="7426" min="7426" style="0" width="15.85"/>
    <col collapsed="false" customWidth="true" hidden="false" outlineLevel="0" max="7427" min="7427" style="0" width="20.29"/>
    <col collapsed="false" customWidth="true" hidden="false" outlineLevel="0" max="7428" min="7428" style="0" width="12.71"/>
    <col collapsed="false" customWidth="true" hidden="false" outlineLevel="0" max="7429" min="7429" style="0" width="14.29"/>
    <col collapsed="false" customWidth="true" hidden="false" outlineLevel="0" max="7430" min="7430" style="0" width="10.42"/>
    <col collapsed="false" customWidth="true" hidden="false" outlineLevel="0" max="7431" min="7431" style="0" width="25.57"/>
    <col collapsed="false" customWidth="true" hidden="false" outlineLevel="0" max="7432" min="7432" style="0" width="36.29"/>
    <col collapsed="false" customWidth="true" hidden="false" outlineLevel="0" max="7433" min="7433" style="0" width="11.29"/>
    <col collapsed="false" customWidth="true" hidden="false" outlineLevel="0" max="7434" min="7434" style="0" width="16.43"/>
    <col collapsed="false" customWidth="true" hidden="false" outlineLevel="0" max="7435" min="7435" style="0" width="30.85"/>
    <col collapsed="false" customWidth="true" hidden="false" outlineLevel="0" max="7436" min="7436" style="0" width="13"/>
    <col collapsed="false" customWidth="true" hidden="false" outlineLevel="0" max="7437" min="7437" style="0" width="16.14"/>
    <col collapsed="false" customWidth="true" hidden="false" outlineLevel="0" max="7438" min="7438" style="0" width="16"/>
    <col collapsed="false" customWidth="true" hidden="false" outlineLevel="0" max="7682" min="7682" style="0" width="15.85"/>
    <col collapsed="false" customWidth="true" hidden="false" outlineLevel="0" max="7683" min="7683" style="0" width="20.29"/>
    <col collapsed="false" customWidth="true" hidden="false" outlineLevel="0" max="7684" min="7684" style="0" width="12.71"/>
    <col collapsed="false" customWidth="true" hidden="false" outlineLevel="0" max="7685" min="7685" style="0" width="14.29"/>
    <col collapsed="false" customWidth="true" hidden="false" outlineLevel="0" max="7686" min="7686" style="0" width="10.42"/>
    <col collapsed="false" customWidth="true" hidden="false" outlineLevel="0" max="7687" min="7687" style="0" width="25.57"/>
    <col collapsed="false" customWidth="true" hidden="false" outlineLevel="0" max="7688" min="7688" style="0" width="36.29"/>
    <col collapsed="false" customWidth="true" hidden="false" outlineLevel="0" max="7689" min="7689" style="0" width="11.29"/>
    <col collapsed="false" customWidth="true" hidden="false" outlineLevel="0" max="7690" min="7690" style="0" width="16.43"/>
    <col collapsed="false" customWidth="true" hidden="false" outlineLevel="0" max="7691" min="7691" style="0" width="30.85"/>
    <col collapsed="false" customWidth="true" hidden="false" outlineLevel="0" max="7692" min="7692" style="0" width="13"/>
    <col collapsed="false" customWidth="true" hidden="false" outlineLevel="0" max="7693" min="7693" style="0" width="16.14"/>
    <col collapsed="false" customWidth="true" hidden="false" outlineLevel="0" max="7694" min="7694" style="0" width="16"/>
    <col collapsed="false" customWidth="true" hidden="false" outlineLevel="0" max="7938" min="7938" style="0" width="15.85"/>
    <col collapsed="false" customWidth="true" hidden="false" outlineLevel="0" max="7939" min="7939" style="0" width="20.29"/>
    <col collapsed="false" customWidth="true" hidden="false" outlineLevel="0" max="7940" min="7940" style="0" width="12.71"/>
    <col collapsed="false" customWidth="true" hidden="false" outlineLevel="0" max="7941" min="7941" style="0" width="14.29"/>
    <col collapsed="false" customWidth="true" hidden="false" outlineLevel="0" max="7942" min="7942" style="0" width="10.42"/>
    <col collapsed="false" customWidth="true" hidden="false" outlineLevel="0" max="7943" min="7943" style="0" width="25.57"/>
    <col collapsed="false" customWidth="true" hidden="false" outlineLevel="0" max="7944" min="7944" style="0" width="36.29"/>
    <col collapsed="false" customWidth="true" hidden="false" outlineLevel="0" max="7945" min="7945" style="0" width="11.29"/>
    <col collapsed="false" customWidth="true" hidden="false" outlineLevel="0" max="7946" min="7946" style="0" width="16.43"/>
    <col collapsed="false" customWidth="true" hidden="false" outlineLevel="0" max="7947" min="7947" style="0" width="30.85"/>
    <col collapsed="false" customWidth="true" hidden="false" outlineLevel="0" max="7948" min="7948" style="0" width="13"/>
    <col collapsed="false" customWidth="true" hidden="false" outlineLevel="0" max="7949" min="7949" style="0" width="16.14"/>
    <col collapsed="false" customWidth="true" hidden="false" outlineLevel="0" max="7950" min="7950" style="0" width="16"/>
    <col collapsed="false" customWidth="true" hidden="false" outlineLevel="0" max="8194" min="8194" style="0" width="15.85"/>
    <col collapsed="false" customWidth="true" hidden="false" outlineLevel="0" max="8195" min="8195" style="0" width="20.29"/>
    <col collapsed="false" customWidth="true" hidden="false" outlineLevel="0" max="8196" min="8196" style="0" width="12.71"/>
    <col collapsed="false" customWidth="true" hidden="false" outlineLevel="0" max="8197" min="8197" style="0" width="14.29"/>
    <col collapsed="false" customWidth="true" hidden="false" outlineLevel="0" max="8198" min="8198" style="0" width="10.42"/>
    <col collapsed="false" customWidth="true" hidden="false" outlineLevel="0" max="8199" min="8199" style="0" width="25.57"/>
    <col collapsed="false" customWidth="true" hidden="false" outlineLevel="0" max="8200" min="8200" style="0" width="36.29"/>
    <col collapsed="false" customWidth="true" hidden="false" outlineLevel="0" max="8201" min="8201" style="0" width="11.29"/>
    <col collapsed="false" customWidth="true" hidden="false" outlineLevel="0" max="8202" min="8202" style="0" width="16.43"/>
    <col collapsed="false" customWidth="true" hidden="false" outlineLevel="0" max="8203" min="8203" style="0" width="30.85"/>
    <col collapsed="false" customWidth="true" hidden="false" outlineLevel="0" max="8204" min="8204" style="0" width="13"/>
    <col collapsed="false" customWidth="true" hidden="false" outlineLevel="0" max="8205" min="8205" style="0" width="16.14"/>
    <col collapsed="false" customWidth="true" hidden="false" outlineLevel="0" max="8206" min="8206" style="0" width="16"/>
    <col collapsed="false" customWidth="true" hidden="false" outlineLevel="0" max="8450" min="8450" style="0" width="15.85"/>
    <col collapsed="false" customWidth="true" hidden="false" outlineLevel="0" max="8451" min="8451" style="0" width="20.29"/>
    <col collapsed="false" customWidth="true" hidden="false" outlineLevel="0" max="8452" min="8452" style="0" width="12.71"/>
    <col collapsed="false" customWidth="true" hidden="false" outlineLevel="0" max="8453" min="8453" style="0" width="14.29"/>
    <col collapsed="false" customWidth="true" hidden="false" outlineLevel="0" max="8454" min="8454" style="0" width="10.42"/>
    <col collapsed="false" customWidth="true" hidden="false" outlineLevel="0" max="8455" min="8455" style="0" width="25.57"/>
    <col collapsed="false" customWidth="true" hidden="false" outlineLevel="0" max="8456" min="8456" style="0" width="36.29"/>
    <col collapsed="false" customWidth="true" hidden="false" outlineLevel="0" max="8457" min="8457" style="0" width="11.29"/>
    <col collapsed="false" customWidth="true" hidden="false" outlineLevel="0" max="8458" min="8458" style="0" width="16.43"/>
    <col collapsed="false" customWidth="true" hidden="false" outlineLevel="0" max="8459" min="8459" style="0" width="30.85"/>
    <col collapsed="false" customWidth="true" hidden="false" outlineLevel="0" max="8460" min="8460" style="0" width="13"/>
    <col collapsed="false" customWidth="true" hidden="false" outlineLevel="0" max="8461" min="8461" style="0" width="16.14"/>
    <col collapsed="false" customWidth="true" hidden="false" outlineLevel="0" max="8462" min="8462" style="0" width="16"/>
    <col collapsed="false" customWidth="true" hidden="false" outlineLevel="0" max="8706" min="8706" style="0" width="15.85"/>
    <col collapsed="false" customWidth="true" hidden="false" outlineLevel="0" max="8707" min="8707" style="0" width="20.29"/>
    <col collapsed="false" customWidth="true" hidden="false" outlineLevel="0" max="8708" min="8708" style="0" width="12.71"/>
    <col collapsed="false" customWidth="true" hidden="false" outlineLevel="0" max="8709" min="8709" style="0" width="14.29"/>
    <col collapsed="false" customWidth="true" hidden="false" outlineLevel="0" max="8710" min="8710" style="0" width="10.42"/>
    <col collapsed="false" customWidth="true" hidden="false" outlineLevel="0" max="8711" min="8711" style="0" width="25.57"/>
    <col collapsed="false" customWidth="true" hidden="false" outlineLevel="0" max="8712" min="8712" style="0" width="36.29"/>
    <col collapsed="false" customWidth="true" hidden="false" outlineLevel="0" max="8713" min="8713" style="0" width="11.29"/>
    <col collapsed="false" customWidth="true" hidden="false" outlineLevel="0" max="8714" min="8714" style="0" width="16.43"/>
    <col collapsed="false" customWidth="true" hidden="false" outlineLevel="0" max="8715" min="8715" style="0" width="30.85"/>
    <col collapsed="false" customWidth="true" hidden="false" outlineLevel="0" max="8716" min="8716" style="0" width="13"/>
    <col collapsed="false" customWidth="true" hidden="false" outlineLevel="0" max="8717" min="8717" style="0" width="16.14"/>
    <col collapsed="false" customWidth="true" hidden="false" outlineLevel="0" max="8718" min="8718" style="0" width="16"/>
    <col collapsed="false" customWidth="true" hidden="false" outlineLevel="0" max="8962" min="8962" style="0" width="15.85"/>
    <col collapsed="false" customWidth="true" hidden="false" outlineLevel="0" max="8963" min="8963" style="0" width="20.29"/>
    <col collapsed="false" customWidth="true" hidden="false" outlineLevel="0" max="8964" min="8964" style="0" width="12.71"/>
    <col collapsed="false" customWidth="true" hidden="false" outlineLevel="0" max="8965" min="8965" style="0" width="14.29"/>
    <col collapsed="false" customWidth="true" hidden="false" outlineLevel="0" max="8966" min="8966" style="0" width="10.42"/>
    <col collapsed="false" customWidth="true" hidden="false" outlineLevel="0" max="8967" min="8967" style="0" width="25.57"/>
    <col collapsed="false" customWidth="true" hidden="false" outlineLevel="0" max="8968" min="8968" style="0" width="36.29"/>
    <col collapsed="false" customWidth="true" hidden="false" outlineLevel="0" max="8969" min="8969" style="0" width="11.29"/>
    <col collapsed="false" customWidth="true" hidden="false" outlineLevel="0" max="8970" min="8970" style="0" width="16.43"/>
    <col collapsed="false" customWidth="true" hidden="false" outlineLevel="0" max="8971" min="8971" style="0" width="30.85"/>
    <col collapsed="false" customWidth="true" hidden="false" outlineLevel="0" max="8972" min="8972" style="0" width="13"/>
    <col collapsed="false" customWidth="true" hidden="false" outlineLevel="0" max="8973" min="8973" style="0" width="16.14"/>
    <col collapsed="false" customWidth="true" hidden="false" outlineLevel="0" max="8974" min="8974" style="0" width="16"/>
    <col collapsed="false" customWidth="true" hidden="false" outlineLevel="0" max="9218" min="9218" style="0" width="15.85"/>
    <col collapsed="false" customWidth="true" hidden="false" outlineLevel="0" max="9219" min="9219" style="0" width="20.29"/>
    <col collapsed="false" customWidth="true" hidden="false" outlineLevel="0" max="9220" min="9220" style="0" width="12.71"/>
    <col collapsed="false" customWidth="true" hidden="false" outlineLevel="0" max="9221" min="9221" style="0" width="14.29"/>
    <col collapsed="false" customWidth="true" hidden="false" outlineLevel="0" max="9222" min="9222" style="0" width="10.42"/>
    <col collapsed="false" customWidth="true" hidden="false" outlineLevel="0" max="9223" min="9223" style="0" width="25.57"/>
    <col collapsed="false" customWidth="true" hidden="false" outlineLevel="0" max="9224" min="9224" style="0" width="36.29"/>
    <col collapsed="false" customWidth="true" hidden="false" outlineLevel="0" max="9225" min="9225" style="0" width="11.29"/>
    <col collapsed="false" customWidth="true" hidden="false" outlineLevel="0" max="9226" min="9226" style="0" width="16.43"/>
    <col collapsed="false" customWidth="true" hidden="false" outlineLevel="0" max="9227" min="9227" style="0" width="30.85"/>
    <col collapsed="false" customWidth="true" hidden="false" outlineLevel="0" max="9228" min="9228" style="0" width="13"/>
    <col collapsed="false" customWidth="true" hidden="false" outlineLevel="0" max="9229" min="9229" style="0" width="16.14"/>
    <col collapsed="false" customWidth="true" hidden="false" outlineLevel="0" max="9230" min="9230" style="0" width="16"/>
    <col collapsed="false" customWidth="true" hidden="false" outlineLevel="0" max="9474" min="9474" style="0" width="15.85"/>
    <col collapsed="false" customWidth="true" hidden="false" outlineLevel="0" max="9475" min="9475" style="0" width="20.29"/>
    <col collapsed="false" customWidth="true" hidden="false" outlineLevel="0" max="9476" min="9476" style="0" width="12.71"/>
    <col collapsed="false" customWidth="true" hidden="false" outlineLevel="0" max="9477" min="9477" style="0" width="14.29"/>
    <col collapsed="false" customWidth="true" hidden="false" outlineLevel="0" max="9478" min="9478" style="0" width="10.42"/>
    <col collapsed="false" customWidth="true" hidden="false" outlineLevel="0" max="9479" min="9479" style="0" width="25.57"/>
    <col collapsed="false" customWidth="true" hidden="false" outlineLevel="0" max="9480" min="9480" style="0" width="36.29"/>
    <col collapsed="false" customWidth="true" hidden="false" outlineLevel="0" max="9481" min="9481" style="0" width="11.29"/>
    <col collapsed="false" customWidth="true" hidden="false" outlineLevel="0" max="9482" min="9482" style="0" width="16.43"/>
    <col collapsed="false" customWidth="true" hidden="false" outlineLevel="0" max="9483" min="9483" style="0" width="30.85"/>
    <col collapsed="false" customWidth="true" hidden="false" outlineLevel="0" max="9484" min="9484" style="0" width="13"/>
    <col collapsed="false" customWidth="true" hidden="false" outlineLevel="0" max="9485" min="9485" style="0" width="16.14"/>
    <col collapsed="false" customWidth="true" hidden="false" outlineLevel="0" max="9486" min="9486" style="0" width="16"/>
    <col collapsed="false" customWidth="true" hidden="false" outlineLevel="0" max="9730" min="9730" style="0" width="15.85"/>
    <col collapsed="false" customWidth="true" hidden="false" outlineLevel="0" max="9731" min="9731" style="0" width="20.29"/>
    <col collapsed="false" customWidth="true" hidden="false" outlineLevel="0" max="9732" min="9732" style="0" width="12.71"/>
    <col collapsed="false" customWidth="true" hidden="false" outlineLevel="0" max="9733" min="9733" style="0" width="14.29"/>
    <col collapsed="false" customWidth="true" hidden="false" outlineLevel="0" max="9734" min="9734" style="0" width="10.42"/>
    <col collapsed="false" customWidth="true" hidden="false" outlineLevel="0" max="9735" min="9735" style="0" width="25.57"/>
    <col collapsed="false" customWidth="true" hidden="false" outlineLevel="0" max="9736" min="9736" style="0" width="36.29"/>
    <col collapsed="false" customWidth="true" hidden="false" outlineLevel="0" max="9737" min="9737" style="0" width="11.29"/>
    <col collapsed="false" customWidth="true" hidden="false" outlineLevel="0" max="9738" min="9738" style="0" width="16.43"/>
    <col collapsed="false" customWidth="true" hidden="false" outlineLevel="0" max="9739" min="9739" style="0" width="30.85"/>
    <col collapsed="false" customWidth="true" hidden="false" outlineLevel="0" max="9740" min="9740" style="0" width="13"/>
    <col collapsed="false" customWidth="true" hidden="false" outlineLevel="0" max="9741" min="9741" style="0" width="16.14"/>
    <col collapsed="false" customWidth="true" hidden="false" outlineLevel="0" max="9742" min="9742" style="0" width="16"/>
    <col collapsed="false" customWidth="true" hidden="false" outlineLevel="0" max="9986" min="9986" style="0" width="15.85"/>
    <col collapsed="false" customWidth="true" hidden="false" outlineLevel="0" max="9987" min="9987" style="0" width="20.29"/>
    <col collapsed="false" customWidth="true" hidden="false" outlineLevel="0" max="9988" min="9988" style="0" width="12.71"/>
    <col collapsed="false" customWidth="true" hidden="false" outlineLevel="0" max="9989" min="9989" style="0" width="14.29"/>
    <col collapsed="false" customWidth="true" hidden="false" outlineLevel="0" max="9990" min="9990" style="0" width="10.42"/>
    <col collapsed="false" customWidth="true" hidden="false" outlineLevel="0" max="9991" min="9991" style="0" width="25.57"/>
    <col collapsed="false" customWidth="true" hidden="false" outlineLevel="0" max="9992" min="9992" style="0" width="36.29"/>
    <col collapsed="false" customWidth="true" hidden="false" outlineLevel="0" max="9993" min="9993" style="0" width="11.29"/>
    <col collapsed="false" customWidth="true" hidden="false" outlineLevel="0" max="9994" min="9994" style="0" width="16.43"/>
    <col collapsed="false" customWidth="true" hidden="false" outlineLevel="0" max="9995" min="9995" style="0" width="30.85"/>
    <col collapsed="false" customWidth="true" hidden="false" outlineLevel="0" max="9996" min="9996" style="0" width="13"/>
    <col collapsed="false" customWidth="true" hidden="false" outlineLevel="0" max="9997" min="9997" style="0" width="16.14"/>
    <col collapsed="false" customWidth="true" hidden="false" outlineLevel="0" max="9998" min="9998" style="0" width="16"/>
    <col collapsed="false" customWidth="true" hidden="false" outlineLevel="0" max="10242" min="10242" style="0" width="15.85"/>
    <col collapsed="false" customWidth="true" hidden="false" outlineLevel="0" max="10243" min="10243" style="0" width="20.29"/>
    <col collapsed="false" customWidth="true" hidden="false" outlineLevel="0" max="10244" min="10244" style="0" width="12.71"/>
    <col collapsed="false" customWidth="true" hidden="false" outlineLevel="0" max="10245" min="10245" style="0" width="14.29"/>
    <col collapsed="false" customWidth="true" hidden="false" outlineLevel="0" max="10246" min="10246" style="0" width="10.42"/>
    <col collapsed="false" customWidth="true" hidden="false" outlineLevel="0" max="10247" min="10247" style="0" width="25.57"/>
    <col collapsed="false" customWidth="true" hidden="false" outlineLevel="0" max="10248" min="10248" style="0" width="36.29"/>
    <col collapsed="false" customWidth="true" hidden="false" outlineLevel="0" max="10249" min="10249" style="0" width="11.29"/>
    <col collapsed="false" customWidth="true" hidden="false" outlineLevel="0" max="10250" min="10250" style="0" width="16.43"/>
    <col collapsed="false" customWidth="true" hidden="false" outlineLevel="0" max="10251" min="10251" style="0" width="30.85"/>
    <col collapsed="false" customWidth="true" hidden="false" outlineLevel="0" max="10252" min="10252" style="0" width="13"/>
    <col collapsed="false" customWidth="true" hidden="false" outlineLevel="0" max="10253" min="10253" style="0" width="16.14"/>
    <col collapsed="false" customWidth="true" hidden="false" outlineLevel="0" max="10254" min="10254" style="0" width="16"/>
    <col collapsed="false" customWidth="true" hidden="false" outlineLevel="0" max="10498" min="10498" style="0" width="15.85"/>
    <col collapsed="false" customWidth="true" hidden="false" outlineLevel="0" max="10499" min="10499" style="0" width="20.29"/>
    <col collapsed="false" customWidth="true" hidden="false" outlineLevel="0" max="10500" min="10500" style="0" width="12.71"/>
    <col collapsed="false" customWidth="true" hidden="false" outlineLevel="0" max="10501" min="10501" style="0" width="14.29"/>
    <col collapsed="false" customWidth="true" hidden="false" outlineLevel="0" max="10502" min="10502" style="0" width="10.42"/>
    <col collapsed="false" customWidth="true" hidden="false" outlineLevel="0" max="10503" min="10503" style="0" width="25.57"/>
    <col collapsed="false" customWidth="true" hidden="false" outlineLevel="0" max="10504" min="10504" style="0" width="36.29"/>
    <col collapsed="false" customWidth="true" hidden="false" outlineLevel="0" max="10505" min="10505" style="0" width="11.29"/>
    <col collapsed="false" customWidth="true" hidden="false" outlineLevel="0" max="10506" min="10506" style="0" width="16.43"/>
    <col collapsed="false" customWidth="true" hidden="false" outlineLevel="0" max="10507" min="10507" style="0" width="30.85"/>
    <col collapsed="false" customWidth="true" hidden="false" outlineLevel="0" max="10508" min="10508" style="0" width="13"/>
    <col collapsed="false" customWidth="true" hidden="false" outlineLevel="0" max="10509" min="10509" style="0" width="16.14"/>
    <col collapsed="false" customWidth="true" hidden="false" outlineLevel="0" max="10510" min="10510" style="0" width="16"/>
    <col collapsed="false" customWidth="true" hidden="false" outlineLevel="0" max="10754" min="10754" style="0" width="15.85"/>
    <col collapsed="false" customWidth="true" hidden="false" outlineLevel="0" max="10755" min="10755" style="0" width="20.29"/>
    <col collapsed="false" customWidth="true" hidden="false" outlineLevel="0" max="10756" min="10756" style="0" width="12.71"/>
    <col collapsed="false" customWidth="true" hidden="false" outlineLevel="0" max="10757" min="10757" style="0" width="14.29"/>
    <col collapsed="false" customWidth="true" hidden="false" outlineLevel="0" max="10758" min="10758" style="0" width="10.42"/>
    <col collapsed="false" customWidth="true" hidden="false" outlineLevel="0" max="10759" min="10759" style="0" width="25.57"/>
    <col collapsed="false" customWidth="true" hidden="false" outlineLevel="0" max="10760" min="10760" style="0" width="36.29"/>
    <col collapsed="false" customWidth="true" hidden="false" outlineLevel="0" max="10761" min="10761" style="0" width="11.29"/>
    <col collapsed="false" customWidth="true" hidden="false" outlineLevel="0" max="10762" min="10762" style="0" width="16.43"/>
    <col collapsed="false" customWidth="true" hidden="false" outlineLevel="0" max="10763" min="10763" style="0" width="30.85"/>
    <col collapsed="false" customWidth="true" hidden="false" outlineLevel="0" max="10764" min="10764" style="0" width="13"/>
    <col collapsed="false" customWidth="true" hidden="false" outlineLevel="0" max="10765" min="10765" style="0" width="16.14"/>
    <col collapsed="false" customWidth="true" hidden="false" outlineLevel="0" max="10766" min="10766" style="0" width="16"/>
    <col collapsed="false" customWidth="true" hidden="false" outlineLevel="0" max="11010" min="11010" style="0" width="15.85"/>
    <col collapsed="false" customWidth="true" hidden="false" outlineLevel="0" max="11011" min="11011" style="0" width="20.29"/>
    <col collapsed="false" customWidth="true" hidden="false" outlineLevel="0" max="11012" min="11012" style="0" width="12.71"/>
    <col collapsed="false" customWidth="true" hidden="false" outlineLevel="0" max="11013" min="11013" style="0" width="14.29"/>
    <col collapsed="false" customWidth="true" hidden="false" outlineLevel="0" max="11014" min="11014" style="0" width="10.42"/>
    <col collapsed="false" customWidth="true" hidden="false" outlineLevel="0" max="11015" min="11015" style="0" width="25.57"/>
    <col collapsed="false" customWidth="true" hidden="false" outlineLevel="0" max="11016" min="11016" style="0" width="36.29"/>
    <col collapsed="false" customWidth="true" hidden="false" outlineLevel="0" max="11017" min="11017" style="0" width="11.29"/>
    <col collapsed="false" customWidth="true" hidden="false" outlineLevel="0" max="11018" min="11018" style="0" width="16.43"/>
    <col collapsed="false" customWidth="true" hidden="false" outlineLevel="0" max="11019" min="11019" style="0" width="30.85"/>
    <col collapsed="false" customWidth="true" hidden="false" outlineLevel="0" max="11020" min="11020" style="0" width="13"/>
    <col collapsed="false" customWidth="true" hidden="false" outlineLevel="0" max="11021" min="11021" style="0" width="16.14"/>
    <col collapsed="false" customWidth="true" hidden="false" outlineLevel="0" max="11022" min="11022" style="0" width="16"/>
    <col collapsed="false" customWidth="true" hidden="false" outlineLevel="0" max="11266" min="11266" style="0" width="15.85"/>
    <col collapsed="false" customWidth="true" hidden="false" outlineLevel="0" max="11267" min="11267" style="0" width="20.29"/>
    <col collapsed="false" customWidth="true" hidden="false" outlineLevel="0" max="11268" min="11268" style="0" width="12.71"/>
    <col collapsed="false" customWidth="true" hidden="false" outlineLevel="0" max="11269" min="11269" style="0" width="14.29"/>
    <col collapsed="false" customWidth="true" hidden="false" outlineLevel="0" max="11270" min="11270" style="0" width="10.42"/>
    <col collapsed="false" customWidth="true" hidden="false" outlineLevel="0" max="11271" min="11271" style="0" width="25.57"/>
    <col collapsed="false" customWidth="true" hidden="false" outlineLevel="0" max="11272" min="11272" style="0" width="36.29"/>
    <col collapsed="false" customWidth="true" hidden="false" outlineLevel="0" max="11273" min="11273" style="0" width="11.29"/>
    <col collapsed="false" customWidth="true" hidden="false" outlineLevel="0" max="11274" min="11274" style="0" width="16.43"/>
    <col collapsed="false" customWidth="true" hidden="false" outlineLevel="0" max="11275" min="11275" style="0" width="30.85"/>
    <col collapsed="false" customWidth="true" hidden="false" outlineLevel="0" max="11276" min="11276" style="0" width="13"/>
    <col collapsed="false" customWidth="true" hidden="false" outlineLevel="0" max="11277" min="11277" style="0" width="16.14"/>
    <col collapsed="false" customWidth="true" hidden="false" outlineLevel="0" max="11278" min="11278" style="0" width="16"/>
    <col collapsed="false" customWidth="true" hidden="false" outlineLevel="0" max="11522" min="11522" style="0" width="15.85"/>
    <col collapsed="false" customWidth="true" hidden="false" outlineLevel="0" max="11523" min="11523" style="0" width="20.29"/>
    <col collapsed="false" customWidth="true" hidden="false" outlineLevel="0" max="11524" min="11524" style="0" width="12.71"/>
    <col collapsed="false" customWidth="true" hidden="false" outlineLevel="0" max="11525" min="11525" style="0" width="14.29"/>
    <col collapsed="false" customWidth="true" hidden="false" outlineLevel="0" max="11526" min="11526" style="0" width="10.42"/>
    <col collapsed="false" customWidth="true" hidden="false" outlineLevel="0" max="11527" min="11527" style="0" width="25.57"/>
    <col collapsed="false" customWidth="true" hidden="false" outlineLevel="0" max="11528" min="11528" style="0" width="36.29"/>
    <col collapsed="false" customWidth="true" hidden="false" outlineLevel="0" max="11529" min="11529" style="0" width="11.29"/>
    <col collapsed="false" customWidth="true" hidden="false" outlineLevel="0" max="11530" min="11530" style="0" width="16.43"/>
    <col collapsed="false" customWidth="true" hidden="false" outlineLevel="0" max="11531" min="11531" style="0" width="30.85"/>
    <col collapsed="false" customWidth="true" hidden="false" outlineLevel="0" max="11532" min="11532" style="0" width="13"/>
    <col collapsed="false" customWidth="true" hidden="false" outlineLevel="0" max="11533" min="11533" style="0" width="16.14"/>
    <col collapsed="false" customWidth="true" hidden="false" outlineLevel="0" max="11534" min="11534" style="0" width="16"/>
    <col collapsed="false" customWidth="true" hidden="false" outlineLevel="0" max="11778" min="11778" style="0" width="15.85"/>
    <col collapsed="false" customWidth="true" hidden="false" outlineLevel="0" max="11779" min="11779" style="0" width="20.29"/>
    <col collapsed="false" customWidth="true" hidden="false" outlineLevel="0" max="11780" min="11780" style="0" width="12.71"/>
    <col collapsed="false" customWidth="true" hidden="false" outlineLevel="0" max="11781" min="11781" style="0" width="14.29"/>
    <col collapsed="false" customWidth="true" hidden="false" outlineLevel="0" max="11782" min="11782" style="0" width="10.42"/>
    <col collapsed="false" customWidth="true" hidden="false" outlineLevel="0" max="11783" min="11783" style="0" width="25.57"/>
    <col collapsed="false" customWidth="true" hidden="false" outlineLevel="0" max="11784" min="11784" style="0" width="36.29"/>
    <col collapsed="false" customWidth="true" hidden="false" outlineLevel="0" max="11785" min="11785" style="0" width="11.29"/>
    <col collapsed="false" customWidth="true" hidden="false" outlineLevel="0" max="11786" min="11786" style="0" width="16.43"/>
    <col collapsed="false" customWidth="true" hidden="false" outlineLevel="0" max="11787" min="11787" style="0" width="30.85"/>
    <col collapsed="false" customWidth="true" hidden="false" outlineLevel="0" max="11788" min="11788" style="0" width="13"/>
    <col collapsed="false" customWidth="true" hidden="false" outlineLevel="0" max="11789" min="11789" style="0" width="16.14"/>
    <col collapsed="false" customWidth="true" hidden="false" outlineLevel="0" max="11790" min="11790" style="0" width="16"/>
    <col collapsed="false" customWidth="true" hidden="false" outlineLevel="0" max="12034" min="12034" style="0" width="15.85"/>
    <col collapsed="false" customWidth="true" hidden="false" outlineLevel="0" max="12035" min="12035" style="0" width="20.29"/>
    <col collapsed="false" customWidth="true" hidden="false" outlineLevel="0" max="12036" min="12036" style="0" width="12.71"/>
    <col collapsed="false" customWidth="true" hidden="false" outlineLevel="0" max="12037" min="12037" style="0" width="14.29"/>
    <col collapsed="false" customWidth="true" hidden="false" outlineLevel="0" max="12038" min="12038" style="0" width="10.42"/>
    <col collapsed="false" customWidth="true" hidden="false" outlineLevel="0" max="12039" min="12039" style="0" width="25.57"/>
    <col collapsed="false" customWidth="true" hidden="false" outlineLevel="0" max="12040" min="12040" style="0" width="36.29"/>
    <col collapsed="false" customWidth="true" hidden="false" outlineLevel="0" max="12041" min="12041" style="0" width="11.29"/>
    <col collapsed="false" customWidth="true" hidden="false" outlineLevel="0" max="12042" min="12042" style="0" width="16.43"/>
    <col collapsed="false" customWidth="true" hidden="false" outlineLevel="0" max="12043" min="12043" style="0" width="30.85"/>
    <col collapsed="false" customWidth="true" hidden="false" outlineLevel="0" max="12044" min="12044" style="0" width="13"/>
    <col collapsed="false" customWidth="true" hidden="false" outlineLevel="0" max="12045" min="12045" style="0" width="16.14"/>
    <col collapsed="false" customWidth="true" hidden="false" outlineLevel="0" max="12046" min="12046" style="0" width="16"/>
    <col collapsed="false" customWidth="true" hidden="false" outlineLevel="0" max="12290" min="12290" style="0" width="15.85"/>
    <col collapsed="false" customWidth="true" hidden="false" outlineLevel="0" max="12291" min="12291" style="0" width="20.29"/>
    <col collapsed="false" customWidth="true" hidden="false" outlineLevel="0" max="12292" min="12292" style="0" width="12.71"/>
    <col collapsed="false" customWidth="true" hidden="false" outlineLevel="0" max="12293" min="12293" style="0" width="14.29"/>
    <col collapsed="false" customWidth="true" hidden="false" outlineLevel="0" max="12294" min="12294" style="0" width="10.42"/>
    <col collapsed="false" customWidth="true" hidden="false" outlineLevel="0" max="12295" min="12295" style="0" width="25.57"/>
    <col collapsed="false" customWidth="true" hidden="false" outlineLevel="0" max="12296" min="12296" style="0" width="36.29"/>
    <col collapsed="false" customWidth="true" hidden="false" outlineLevel="0" max="12297" min="12297" style="0" width="11.29"/>
    <col collapsed="false" customWidth="true" hidden="false" outlineLevel="0" max="12298" min="12298" style="0" width="16.43"/>
    <col collapsed="false" customWidth="true" hidden="false" outlineLevel="0" max="12299" min="12299" style="0" width="30.85"/>
    <col collapsed="false" customWidth="true" hidden="false" outlineLevel="0" max="12300" min="12300" style="0" width="13"/>
    <col collapsed="false" customWidth="true" hidden="false" outlineLevel="0" max="12301" min="12301" style="0" width="16.14"/>
    <col collapsed="false" customWidth="true" hidden="false" outlineLevel="0" max="12302" min="12302" style="0" width="16"/>
    <col collapsed="false" customWidth="true" hidden="false" outlineLevel="0" max="12546" min="12546" style="0" width="15.85"/>
    <col collapsed="false" customWidth="true" hidden="false" outlineLevel="0" max="12547" min="12547" style="0" width="20.29"/>
    <col collapsed="false" customWidth="true" hidden="false" outlineLevel="0" max="12548" min="12548" style="0" width="12.71"/>
    <col collapsed="false" customWidth="true" hidden="false" outlineLevel="0" max="12549" min="12549" style="0" width="14.29"/>
    <col collapsed="false" customWidth="true" hidden="false" outlineLevel="0" max="12550" min="12550" style="0" width="10.42"/>
    <col collapsed="false" customWidth="true" hidden="false" outlineLevel="0" max="12551" min="12551" style="0" width="25.57"/>
    <col collapsed="false" customWidth="true" hidden="false" outlineLevel="0" max="12552" min="12552" style="0" width="36.29"/>
    <col collapsed="false" customWidth="true" hidden="false" outlineLevel="0" max="12553" min="12553" style="0" width="11.29"/>
    <col collapsed="false" customWidth="true" hidden="false" outlineLevel="0" max="12554" min="12554" style="0" width="16.43"/>
    <col collapsed="false" customWidth="true" hidden="false" outlineLevel="0" max="12555" min="12555" style="0" width="30.85"/>
    <col collapsed="false" customWidth="true" hidden="false" outlineLevel="0" max="12556" min="12556" style="0" width="13"/>
    <col collapsed="false" customWidth="true" hidden="false" outlineLevel="0" max="12557" min="12557" style="0" width="16.14"/>
    <col collapsed="false" customWidth="true" hidden="false" outlineLevel="0" max="12558" min="12558" style="0" width="16"/>
    <col collapsed="false" customWidth="true" hidden="false" outlineLevel="0" max="12802" min="12802" style="0" width="15.85"/>
    <col collapsed="false" customWidth="true" hidden="false" outlineLevel="0" max="12803" min="12803" style="0" width="20.29"/>
    <col collapsed="false" customWidth="true" hidden="false" outlineLevel="0" max="12804" min="12804" style="0" width="12.71"/>
    <col collapsed="false" customWidth="true" hidden="false" outlineLevel="0" max="12805" min="12805" style="0" width="14.29"/>
    <col collapsed="false" customWidth="true" hidden="false" outlineLevel="0" max="12806" min="12806" style="0" width="10.42"/>
    <col collapsed="false" customWidth="true" hidden="false" outlineLevel="0" max="12807" min="12807" style="0" width="25.57"/>
    <col collapsed="false" customWidth="true" hidden="false" outlineLevel="0" max="12808" min="12808" style="0" width="36.29"/>
    <col collapsed="false" customWidth="true" hidden="false" outlineLevel="0" max="12809" min="12809" style="0" width="11.29"/>
    <col collapsed="false" customWidth="true" hidden="false" outlineLevel="0" max="12810" min="12810" style="0" width="16.43"/>
    <col collapsed="false" customWidth="true" hidden="false" outlineLevel="0" max="12811" min="12811" style="0" width="30.85"/>
    <col collapsed="false" customWidth="true" hidden="false" outlineLevel="0" max="12812" min="12812" style="0" width="13"/>
    <col collapsed="false" customWidth="true" hidden="false" outlineLevel="0" max="12813" min="12813" style="0" width="16.14"/>
    <col collapsed="false" customWidth="true" hidden="false" outlineLevel="0" max="12814" min="12814" style="0" width="16"/>
    <col collapsed="false" customWidth="true" hidden="false" outlineLevel="0" max="13058" min="13058" style="0" width="15.85"/>
    <col collapsed="false" customWidth="true" hidden="false" outlineLevel="0" max="13059" min="13059" style="0" width="20.29"/>
    <col collapsed="false" customWidth="true" hidden="false" outlineLevel="0" max="13060" min="13060" style="0" width="12.71"/>
    <col collapsed="false" customWidth="true" hidden="false" outlineLevel="0" max="13061" min="13061" style="0" width="14.29"/>
    <col collapsed="false" customWidth="true" hidden="false" outlineLevel="0" max="13062" min="13062" style="0" width="10.42"/>
    <col collapsed="false" customWidth="true" hidden="false" outlineLevel="0" max="13063" min="13063" style="0" width="25.57"/>
    <col collapsed="false" customWidth="true" hidden="false" outlineLevel="0" max="13064" min="13064" style="0" width="36.29"/>
    <col collapsed="false" customWidth="true" hidden="false" outlineLevel="0" max="13065" min="13065" style="0" width="11.29"/>
    <col collapsed="false" customWidth="true" hidden="false" outlineLevel="0" max="13066" min="13066" style="0" width="16.43"/>
    <col collapsed="false" customWidth="true" hidden="false" outlineLevel="0" max="13067" min="13067" style="0" width="30.85"/>
    <col collapsed="false" customWidth="true" hidden="false" outlineLevel="0" max="13068" min="13068" style="0" width="13"/>
    <col collapsed="false" customWidth="true" hidden="false" outlineLevel="0" max="13069" min="13069" style="0" width="16.14"/>
    <col collapsed="false" customWidth="true" hidden="false" outlineLevel="0" max="13070" min="13070" style="0" width="16"/>
    <col collapsed="false" customWidth="true" hidden="false" outlineLevel="0" max="13314" min="13314" style="0" width="15.85"/>
    <col collapsed="false" customWidth="true" hidden="false" outlineLevel="0" max="13315" min="13315" style="0" width="20.29"/>
    <col collapsed="false" customWidth="true" hidden="false" outlineLevel="0" max="13316" min="13316" style="0" width="12.71"/>
    <col collapsed="false" customWidth="true" hidden="false" outlineLevel="0" max="13317" min="13317" style="0" width="14.29"/>
    <col collapsed="false" customWidth="true" hidden="false" outlineLevel="0" max="13318" min="13318" style="0" width="10.42"/>
    <col collapsed="false" customWidth="true" hidden="false" outlineLevel="0" max="13319" min="13319" style="0" width="25.57"/>
    <col collapsed="false" customWidth="true" hidden="false" outlineLevel="0" max="13320" min="13320" style="0" width="36.29"/>
    <col collapsed="false" customWidth="true" hidden="false" outlineLevel="0" max="13321" min="13321" style="0" width="11.29"/>
    <col collapsed="false" customWidth="true" hidden="false" outlineLevel="0" max="13322" min="13322" style="0" width="16.43"/>
    <col collapsed="false" customWidth="true" hidden="false" outlineLevel="0" max="13323" min="13323" style="0" width="30.85"/>
    <col collapsed="false" customWidth="true" hidden="false" outlineLevel="0" max="13324" min="13324" style="0" width="13"/>
    <col collapsed="false" customWidth="true" hidden="false" outlineLevel="0" max="13325" min="13325" style="0" width="16.14"/>
    <col collapsed="false" customWidth="true" hidden="false" outlineLevel="0" max="13326" min="13326" style="0" width="16"/>
    <col collapsed="false" customWidth="true" hidden="false" outlineLevel="0" max="13570" min="13570" style="0" width="15.85"/>
    <col collapsed="false" customWidth="true" hidden="false" outlineLevel="0" max="13571" min="13571" style="0" width="20.29"/>
    <col collapsed="false" customWidth="true" hidden="false" outlineLevel="0" max="13572" min="13572" style="0" width="12.71"/>
    <col collapsed="false" customWidth="true" hidden="false" outlineLevel="0" max="13573" min="13573" style="0" width="14.29"/>
    <col collapsed="false" customWidth="true" hidden="false" outlineLevel="0" max="13574" min="13574" style="0" width="10.42"/>
    <col collapsed="false" customWidth="true" hidden="false" outlineLevel="0" max="13575" min="13575" style="0" width="25.57"/>
    <col collapsed="false" customWidth="true" hidden="false" outlineLevel="0" max="13576" min="13576" style="0" width="36.29"/>
    <col collapsed="false" customWidth="true" hidden="false" outlineLevel="0" max="13577" min="13577" style="0" width="11.29"/>
    <col collapsed="false" customWidth="true" hidden="false" outlineLevel="0" max="13578" min="13578" style="0" width="16.43"/>
    <col collapsed="false" customWidth="true" hidden="false" outlineLevel="0" max="13579" min="13579" style="0" width="30.85"/>
    <col collapsed="false" customWidth="true" hidden="false" outlineLevel="0" max="13580" min="13580" style="0" width="13"/>
    <col collapsed="false" customWidth="true" hidden="false" outlineLevel="0" max="13581" min="13581" style="0" width="16.14"/>
    <col collapsed="false" customWidth="true" hidden="false" outlineLevel="0" max="13582" min="13582" style="0" width="16"/>
    <col collapsed="false" customWidth="true" hidden="false" outlineLevel="0" max="13826" min="13826" style="0" width="15.85"/>
    <col collapsed="false" customWidth="true" hidden="false" outlineLevel="0" max="13827" min="13827" style="0" width="20.29"/>
    <col collapsed="false" customWidth="true" hidden="false" outlineLevel="0" max="13828" min="13828" style="0" width="12.71"/>
    <col collapsed="false" customWidth="true" hidden="false" outlineLevel="0" max="13829" min="13829" style="0" width="14.29"/>
    <col collapsed="false" customWidth="true" hidden="false" outlineLevel="0" max="13830" min="13830" style="0" width="10.42"/>
    <col collapsed="false" customWidth="true" hidden="false" outlineLevel="0" max="13831" min="13831" style="0" width="25.57"/>
    <col collapsed="false" customWidth="true" hidden="false" outlineLevel="0" max="13832" min="13832" style="0" width="36.29"/>
    <col collapsed="false" customWidth="true" hidden="false" outlineLevel="0" max="13833" min="13833" style="0" width="11.29"/>
    <col collapsed="false" customWidth="true" hidden="false" outlineLevel="0" max="13834" min="13834" style="0" width="16.43"/>
    <col collapsed="false" customWidth="true" hidden="false" outlineLevel="0" max="13835" min="13835" style="0" width="30.85"/>
    <col collapsed="false" customWidth="true" hidden="false" outlineLevel="0" max="13836" min="13836" style="0" width="13"/>
    <col collapsed="false" customWidth="true" hidden="false" outlineLevel="0" max="13837" min="13837" style="0" width="16.14"/>
    <col collapsed="false" customWidth="true" hidden="false" outlineLevel="0" max="13838" min="13838" style="0" width="16"/>
    <col collapsed="false" customWidth="true" hidden="false" outlineLevel="0" max="14082" min="14082" style="0" width="15.85"/>
    <col collapsed="false" customWidth="true" hidden="false" outlineLevel="0" max="14083" min="14083" style="0" width="20.29"/>
    <col collapsed="false" customWidth="true" hidden="false" outlineLevel="0" max="14084" min="14084" style="0" width="12.71"/>
    <col collapsed="false" customWidth="true" hidden="false" outlineLevel="0" max="14085" min="14085" style="0" width="14.29"/>
    <col collapsed="false" customWidth="true" hidden="false" outlineLevel="0" max="14086" min="14086" style="0" width="10.42"/>
    <col collapsed="false" customWidth="true" hidden="false" outlineLevel="0" max="14087" min="14087" style="0" width="25.57"/>
    <col collapsed="false" customWidth="true" hidden="false" outlineLevel="0" max="14088" min="14088" style="0" width="36.29"/>
    <col collapsed="false" customWidth="true" hidden="false" outlineLevel="0" max="14089" min="14089" style="0" width="11.29"/>
    <col collapsed="false" customWidth="true" hidden="false" outlineLevel="0" max="14090" min="14090" style="0" width="16.43"/>
    <col collapsed="false" customWidth="true" hidden="false" outlineLevel="0" max="14091" min="14091" style="0" width="30.85"/>
    <col collapsed="false" customWidth="true" hidden="false" outlineLevel="0" max="14092" min="14092" style="0" width="13"/>
    <col collapsed="false" customWidth="true" hidden="false" outlineLevel="0" max="14093" min="14093" style="0" width="16.14"/>
    <col collapsed="false" customWidth="true" hidden="false" outlineLevel="0" max="14094" min="14094" style="0" width="16"/>
    <col collapsed="false" customWidth="true" hidden="false" outlineLevel="0" max="14338" min="14338" style="0" width="15.85"/>
    <col collapsed="false" customWidth="true" hidden="false" outlineLevel="0" max="14339" min="14339" style="0" width="20.29"/>
    <col collapsed="false" customWidth="true" hidden="false" outlineLevel="0" max="14340" min="14340" style="0" width="12.71"/>
    <col collapsed="false" customWidth="true" hidden="false" outlineLevel="0" max="14341" min="14341" style="0" width="14.29"/>
    <col collapsed="false" customWidth="true" hidden="false" outlineLevel="0" max="14342" min="14342" style="0" width="10.42"/>
    <col collapsed="false" customWidth="true" hidden="false" outlineLevel="0" max="14343" min="14343" style="0" width="25.57"/>
    <col collapsed="false" customWidth="true" hidden="false" outlineLevel="0" max="14344" min="14344" style="0" width="36.29"/>
    <col collapsed="false" customWidth="true" hidden="false" outlineLevel="0" max="14345" min="14345" style="0" width="11.29"/>
    <col collapsed="false" customWidth="true" hidden="false" outlineLevel="0" max="14346" min="14346" style="0" width="16.43"/>
    <col collapsed="false" customWidth="true" hidden="false" outlineLevel="0" max="14347" min="14347" style="0" width="30.85"/>
    <col collapsed="false" customWidth="true" hidden="false" outlineLevel="0" max="14348" min="14348" style="0" width="13"/>
    <col collapsed="false" customWidth="true" hidden="false" outlineLevel="0" max="14349" min="14349" style="0" width="16.14"/>
    <col collapsed="false" customWidth="true" hidden="false" outlineLevel="0" max="14350" min="14350" style="0" width="16"/>
    <col collapsed="false" customWidth="true" hidden="false" outlineLevel="0" max="14594" min="14594" style="0" width="15.85"/>
    <col collapsed="false" customWidth="true" hidden="false" outlineLevel="0" max="14595" min="14595" style="0" width="20.29"/>
    <col collapsed="false" customWidth="true" hidden="false" outlineLevel="0" max="14596" min="14596" style="0" width="12.71"/>
    <col collapsed="false" customWidth="true" hidden="false" outlineLevel="0" max="14597" min="14597" style="0" width="14.29"/>
    <col collapsed="false" customWidth="true" hidden="false" outlineLevel="0" max="14598" min="14598" style="0" width="10.42"/>
    <col collapsed="false" customWidth="true" hidden="false" outlineLevel="0" max="14599" min="14599" style="0" width="25.57"/>
    <col collapsed="false" customWidth="true" hidden="false" outlineLevel="0" max="14600" min="14600" style="0" width="36.29"/>
    <col collapsed="false" customWidth="true" hidden="false" outlineLevel="0" max="14601" min="14601" style="0" width="11.29"/>
    <col collapsed="false" customWidth="true" hidden="false" outlineLevel="0" max="14602" min="14602" style="0" width="16.43"/>
    <col collapsed="false" customWidth="true" hidden="false" outlineLevel="0" max="14603" min="14603" style="0" width="30.85"/>
    <col collapsed="false" customWidth="true" hidden="false" outlineLevel="0" max="14604" min="14604" style="0" width="13"/>
    <col collapsed="false" customWidth="true" hidden="false" outlineLevel="0" max="14605" min="14605" style="0" width="16.14"/>
    <col collapsed="false" customWidth="true" hidden="false" outlineLevel="0" max="14606" min="14606" style="0" width="16"/>
    <col collapsed="false" customWidth="true" hidden="false" outlineLevel="0" max="14850" min="14850" style="0" width="15.85"/>
    <col collapsed="false" customWidth="true" hidden="false" outlineLevel="0" max="14851" min="14851" style="0" width="20.29"/>
    <col collapsed="false" customWidth="true" hidden="false" outlineLevel="0" max="14852" min="14852" style="0" width="12.71"/>
    <col collapsed="false" customWidth="true" hidden="false" outlineLevel="0" max="14853" min="14853" style="0" width="14.29"/>
    <col collapsed="false" customWidth="true" hidden="false" outlineLevel="0" max="14854" min="14854" style="0" width="10.42"/>
    <col collapsed="false" customWidth="true" hidden="false" outlineLevel="0" max="14855" min="14855" style="0" width="25.57"/>
    <col collapsed="false" customWidth="true" hidden="false" outlineLevel="0" max="14856" min="14856" style="0" width="36.29"/>
    <col collapsed="false" customWidth="true" hidden="false" outlineLevel="0" max="14857" min="14857" style="0" width="11.29"/>
    <col collapsed="false" customWidth="true" hidden="false" outlineLevel="0" max="14858" min="14858" style="0" width="16.43"/>
    <col collapsed="false" customWidth="true" hidden="false" outlineLevel="0" max="14859" min="14859" style="0" width="30.85"/>
    <col collapsed="false" customWidth="true" hidden="false" outlineLevel="0" max="14860" min="14860" style="0" width="13"/>
    <col collapsed="false" customWidth="true" hidden="false" outlineLevel="0" max="14861" min="14861" style="0" width="16.14"/>
    <col collapsed="false" customWidth="true" hidden="false" outlineLevel="0" max="14862" min="14862" style="0" width="16"/>
    <col collapsed="false" customWidth="true" hidden="false" outlineLevel="0" max="15106" min="15106" style="0" width="15.85"/>
    <col collapsed="false" customWidth="true" hidden="false" outlineLevel="0" max="15107" min="15107" style="0" width="20.29"/>
    <col collapsed="false" customWidth="true" hidden="false" outlineLevel="0" max="15108" min="15108" style="0" width="12.71"/>
    <col collapsed="false" customWidth="true" hidden="false" outlineLevel="0" max="15109" min="15109" style="0" width="14.29"/>
    <col collapsed="false" customWidth="true" hidden="false" outlineLevel="0" max="15110" min="15110" style="0" width="10.42"/>
    <col collapsed="false" customWidth="true" hidden="false" outlineLevel="0" max="15111" min="15111" style="0" width="25.57"/>
    <col collapsed="false" customWidth="true" hidden="false" outlineLevel="0" max="15112" min="15112" style="0" width="36.29"/>
    <col collapsed="false" customWidth="true" hidden="false" outlineLevel="0" max="15113" min="15113" style="0" width="11.29"/>
    <col collapsed="false" customWidth="true" hidden="false" outlineLevel="0" max="15114" min="15114" style="0" width="16.43"/>
    <col collapsed="false" customWidth="true" hidden="false" outlineLevel="0" max="15115" min="15115" style="0" width="30.85"/>
    <col collapsed="false" customWidth="true" hidden="false" outlineLevel="0" max="15116" min="15116" style="0" width="13"/>
    <col collapsed="false" customWidth="true" hidden="false" outlineLevel="0" max="15117" min="15117" style="0" width="16.14"/>
    <col collapsed="false" customWidth="true" hidden="false" outlineLevel="0" max="15118" min="15118" style="0" width="16"/>
    <col collapsed="false" customWidth="true" hidden="false" outlineLevel="0" max="15362" min="15362" style="0" width="15.85"/>
    <col collapsed="false" customWidth="true" hidden="false" outlineLevel="0" max="15363" min="15363" style="0" width="20.29"/>
    <col collapsed="false" customWidth="true" hidden="false" outlineLevel="0" max="15364" min="15364" style="0" width="12.71"/>
    <col collapsed="false" customWidth="true" hidden="false" outlineLevel="0" max="15365" min="15365" style="0" width="14.29"/>
    <col collapsed="false" customWidth="true" hidden="false" outlineLevel="0" max="15366" min="15366" style="0" width="10.42"/>
    <col collapsed="false" customWidth="true" hidden="false" outlineLevel="0" max="15367" min="15367" style="0" width="25.57"/>
    <col collapsed="false" customWidth="true" hidden="false" outlineLevel="0" max="15368" min="15368" style="0" width="36.29"/>
    <col collapsed="false" customWidth="true" hidden="false" outlineLevel="0" max="15369" min="15369" style="0" width="11.29"/>
    <col collapsed="false" customWidth="true" hidden="false" outlineLevel="0" max="15370" min="15370" style="0" width="16.43"/>
    <col collapsed="false" customWidth="true" hidden="false" outlineLevel="0" max="15371" min="15371" style="0" width="30.85"/>
    <col collapsed="false" customWidth="true" hidden="false" outlineLevel="0" max="15372" min="15372" style="0" width="13"/>
    <col collapsed="false" customWidth="true" hidden="false" outlineLevel="0" max="15373" min="15373" style="0" width="16.14"/>
    <col collapsed="false" customWidth="true" hidden="false" outlineLevel="0" max="15374" min="15374" style="0" width="16"/>
    <col collapsed="false" customWidth="true" hidden="false" outlineLevel="0" max="15618" min="15618" style="0" width="15.85"/>
    <col collapsed="false" customWidth="true" hidden="false" outlineLevel="0" max="15619" min="15619" style="0" width="20.29"/>
    <col collapsed="false" customWidth="true" hidden="false" outlineLevel="0" max="15620" min="15620" style="0" width="12.71"/>
    <col collapsed="false" customWidth="true" hidden="false" outlineLevel="0" max="15621" min="15621" style="0" width="14.29"/>
    <col collapsed="false" customWidth="true" hidden="false" outlineLevel="0" max="15622" min="15622" style="0" width="10.42"/>
    <col collapsed="false" customWidth="true" hidden="false" outlineLevel="0" max="15623" min="15623" style="0" width="25.57"/>
    <col collapsed="false" customWidth="true" hidden="false" outlineLevel="0" max="15624" min="15624" style="0" width="36.29"/>
    <col collapsed="false" customWidth="true" hidden="false" outlineLevel="0" max="15625" min="15625" style="0" width="11.29"/>
    <col collapsed="false" customWidth="true" hidden="false" outlineLevel="0" max="15626" min="15626" style="0" width="16.43"/>
    <col collapsed="false" customWidth="true" hidden="false" outlineLevel="0" max="15627" min="15627" style="0" width="30.85"/>
    <col collapsed="false" customWidth="true" hidden="false" outlineLevel="0" max="15628" min="15628" style="0" width="13"/>
    <col collapsed="false" customWidth="true" hidden="false" outlineLevel="0" max="15629" min="15629" style="0" width="16.14"/>
    <col collapsed="false" customWidth="true" hidden="false" outlineLevel="0" max="15630" min="15630" style="0" width="16"/>
    <col collapsed="false" customWidth="true" hidden="false" outlineLevel="0" max="15874" min="15874" style="0" width="15.85"/>
    <col collapsed="false" customWidth="true" hidden="false" outlineLevel="0" max="15875" min="15875" style="0" width="20.29"/>
    <col collapsed="false" customWidth="true" hidden="false" outlineLevel="0" max="15876" min="15876" style="0" width="12.71"/>
    <col collapsed="false" customWidth="true" hidden="false" outlineLevel="0" max="15877" min="15877" style="0" width="14.29"/>
    <col collapsed="false" customWidth="true" hidden="false" outlineLevel="0" max="15878" min="15878" style="0" width="10.42"/>
    <col collapsed="false" customWidth="true" hidden="false" outlineLevel="0" max="15879" min="15879" style="0" width="25.57"/>
    <col collapsed="false" customWidth="true" hidden="false" outlineLevel="0" max="15880" min="15880" style="0" width="36.29"/>
    <col collapsed="false" customWidth="true" hidden="false" outlineLevel="0" max="15881" min="15881" style="0" width="11.29"/>
    <col collapsed="false" customWidth="true" hidden="false" outlineLevel="0" max="15882" min="15882" style="0" width="16.43"/>
    <col collapsed="false" customWidth="true" hidden="false" outlineLevel="0" max="15883" min="15883" style="0" width="30.85"/>
    <col collapsed="false" customWidth="true" hidden="false" outlineLevel="0" max="15884" min="15884" style="0" width="13"/>
    <col collapsed="false" customWidth="true" hidden="false" outlineLevel="0" max="15885" min="15885" style="0" width="16.14"/>
    <col collapsed="false" customWidth="true" hidden="false" outlineLevel="0" max="15886" min="15886" style="0" width="16"/>
    <col collapsed="false" customWidth="true" hidden="false" outlineLevel="0" max="16130" min="16130" style="0" width="15.85"/>
    <col collapsed="false" customWidth="true" hidden="false" outlineLevel="0" max="16131" min="16131" style="0" width="20.29"/>
    <col collapsed="false" customWidth="true" hidden="false" outlineLevel="0" max="16132" min="16132" style="0" width="12.71"/>
    <col collapsed="false" customWidth="true" hidden="false" outlineLevel="0" max="16133" min="16133" style="0" width="14.29"/>
    <col collapsed="false" customWidth="true" hidden="false" outlineLevel="0" max="16134" min="16134" style="0" width="10.42"/>
    <col collapsed="false" customWidth="true" hidden="false" outlineLevel="0" max="16135" min="16135" style="0" width="25.57"/>
    <col collapsed="false" customWidth="true" hidden="false" outlineLevel="0" max="16136" min="16136" style="0" width="36.29"/>
    <col collapsed="false" customWidth="true" hidden="false" outlineLevel="0" max="16137" min="16137" style="0" width="11.29"/>
    <col collapsed="false" customWidth="true" hidden="false" outlineLevel="0" max="16138" min="16138" style="0" width="16.43"/>
    <col collapsed="false" customWidth="true" hidden="false" outlineLevel="0" max="16139" min="16139" style="0" width="30.85"/>
    <col collapsed="false" customWidth="true" hidden="false" outlineLevel="0" max="16140" min="16140" style="0" width="13"/>
    <col collapsed="false" customWidth="true" hidden="false" outlineLevel="0" max="16141" min="16141" style="0" width="16.14"/>
    <col collapsed="false" customWidth="true" hidden="false" outlineLevel="0" max="16142" min="16142" style="0" width="16"/>
  </cols>
  <sheetData>
    <row r="1" customFormat="false" ht="15" hidden="false" customHeight="true" outlineLevel="0" collapsed="false">
      <c r="A1" s="1"/>
      <c r="B1" s="1"/>
      <c r="C1" s="1"/>
      <c r="D1" s="1"/>
      <c r="E1" s="1"/>
      <c r="F1" s="1"/>
      <c r="G1" s="1"/>
      <c r="H1" s="1"/>
      <c r="I1" s="1"/>
      <c r="J1" s="1"/>
      <c r="K1" s="2" t="s">
        <v>0</v>
      </c>
      <c r="L1" s="2"/>
      <c r="M1" s="2"/>
      <c r="N1" s="2"/>
    </row>
    <row r="2" customFormat="false" ht="15" hidden="false" customHeight="true" outlineLevel="0" collapsed="false">
      <c r="A2" s="1"/>
      <c r="B2" s="1"/>
      <c r="C2" s="1"/>
      <c r="D2" s="1"/>
      <c r="E2" s="1"/>
      <c r="F2" s="1"/>
      <c r="G2" s="1"/>
      <c r="H2" s="1"/>
      <c r="I2" s="1"/>
      <c r="J2" s="1"/>
      <c r="K2" s="3" t="s">
        <v>1</v>
      </c>
      <c r="L2" s="3"/>
      <c r="M2" s="3"/>
      <c r="N2" s="3"/>
    </row>
    <row r="3" customFormat="false" ht="33" hidden="false" customHeight="true" outlineLevel="0" collapsed="false">
      <c r="A3" s="1"/>
      <c r="B3" s="1"/>
      <c r="C3" s="1"/>
      <c r="D3" s="1"/>
      <c r="E3" s="1"/>
      <c r="F3" s="1"/>
      <c r="G3" s="1"/>
      <c r="H3" s="1"/>
      <c r="I3" s="1"/>
      <c r="J3" s="1"/>
      <c r="K3" s="4" t="s">
        <v>2</v>
      </c>
      <c r="L3" s="4"/>
      <c r="M3" s="4"/>
      <c r="N3" s="4"/>
    </row>
    <row r="4" customFormat="false" ht="15" hidden="false" customHeight="true" outlineLevel="0" collapsed="false">
      <c r="A4" s="1"/>
      <c r="B4" s="1"/>
      <c r="C4" s="1"/>
      <c r="D4" s="1"/>
      <c r="E4" s="1"/>
      <c r="F4" s="1"/>
      <c r="G4" s="1"/>
      <c r="H4" s="1"/>
      <c r="I4" s="1"/>
      <c r="J4" s="1"/>
      <c r="K4" s="5" t="s">
        <v>3</v>
      </c>
      <c r="L4" s="5"/>
      <c r="M4" s="5"/>
      <c r="N4" s="5"/>
    </row>
    <row r="5" customFormat="false" ht="15" hidden="false" customHeight="false" outlineLevel="0" collapsed="false">
      <c r="A5" s="1"/>
      <c r="B5" s="1"/>
      <c r="C5" s="1"/>
      <c r="D5" s="1"/>
      <c r="E5" s="1"/>
      <c r="F5" s="1"/>
      <c r="G5" s="1"/>
      <c r="H5" s="1"/>
      <c r="I5" s="1"/>
      <c r="J5" s="1"/>
      <c r="K5" s="6"/>
      <c r="L5" s="6"/>
      <c r="M5" s="6"/>
      <c r="N5" s="6"/>
    </row>
    <row r="6" customFormat="false" ht="19.7" hidden="false" customHeight="false" outlineLevel="0" collapsed="false">
      <c r="B6" s="7" t="s">
        <v>4</v>
      </c>
      <c r="C6" s="7"/>
      <c r="D6" s="7"/>
      <c r="E6" s="7"/>
      <c r="F6" s="7"/>
      <c r="G6" s="7"/>
      <c r="H6" s="7"/>
      <c r="I6" s="7"/>
      <c r="J6" s="7"/>
      <c r="K6" s="7"/>
      <c r="L6" s="7"/>
      <c r="M6" s="7"/>
      <c r="N6" s="7"/>
    </row>
    <row r="7" customFormat="false" ht="19.7" hidden="false" customHeight="true" outlineLevel="0" collapsed="false">
      <c r="B7" s="8" t="s">
        <v>5</v>
      </c>
      <c r="C7" s="8"/>
      <c r="D7" s="8"/>
      <c r="E7" s="8"/>
      <c r="F7" s="8"/>
      <c r="G7" s="8"/>
      <c r="H7" s="8"/>
      <c r="I7" s="8"/>
      <c r="J7" s="8"/>
      <c r="K7" s="8"/>
      <c r="L7" s="8"/>
      <c r="M7" s="8"/>
      <c r="N7" s="8"/>
    </row>
    <row r="8" customFormat="false" ht="19.7" hidden="false" customHeight="false" outlineLevel="0" collapsed="false">
      <c r="C8" s="9"/>
      <c r="D8" s="10"/>
      <c r="F8" s="11" t="s">
        <v>6</v>
      </c>
      <c r="G8" s="12" t="s">
        <v>7</v>
      </c>
      <c r="H8" s="13" t="s">
        <v>8</v>
      </c>
      <c r="I8" s="14" t="s">
        <v>9</v>
      </c>
      <c r="J8" s="15" t="s">
        <v>10</v>
      </c>
      <c r="K8" s="16"/>
      <c r="L8" s="17"/>
      <c r="M8" s="17"/>
      <c r="N8" s="18"/>
      <c r="O8" s="19" t="str">
        <f aca="false">IF(G8="","Не вказано квартал","")</f>
        <v/>
      </c>
    </row>
    <row r="9" customFormat="false" ht="17.35" hidden="false" customHeight="false" outlineLevel="0" collapsed="false">
      <c r="C9" s="9"/>
      <c r="D9" s="20"/>
      <c r="E9" s="21"/>
      <c r="F9" s="21"/>
      <c r="G9" s="22"/>
      <c r="H9" s="23"/>
      <c r="I9" s="24"/>
      <c r="J9" s="24"/>
      <c r="K9" s="24"/>
      <c r="L9" s="24"/>
      <c r="M9" s="24"/>
      <c r="N9" s="24"/>
      <c r="O9" s="19" t="str">
        <f aca="false">IF(I8="","Не вказано рік","")</f>
        <v/>
      </c>
    </row>
    <row r="10" customFormat="false" ht="15" hidden="false" customHeight="false" outlineLevel="0" collapsed="false">
      <c r="B10" s="25" t="s">
        <v>11</v>
      </c>
      <c r="C10" s="25"/>
      <c r="D10" s="25"/>
      <c r="E10" s="25"/>
      <c r="F10" s="25"/>
      <c r="G10" s="25"/>
      <c r="H10" s="25"/>
      <c r="I10" s="25"/>
      <c r="J10" s="25"/>
      <c r="K10" s="26" t="s">
        <v>12</v>
      </c>
      <c r="L10" s="26"/>
      <c r="M10" s="26"/>
      <c r="N10" s="26"/>
    </row>
    <row r="11" customFormat="false" ht="15" hidden="false" customHeight="true" outlineLevel="0" collapsed="false">
      <c r="B11" s="27" t="s">
        <v>13</v>
      </c>
      <c r="C11" s="27"/>
      <c r="D11" s="27"/>
      <c r="E11" s="27"/>
      <c r="F11" s="27"/>
      <c r="G11" s="27"/>
      <c r="H11" s="27"/>
      <c r="I11" s="27"/>
      <c r="J11" s="27"/>
      <c r="K11" s="28" t="s">
        <v>14</v>
      </c>
      <c r="L11" s="28"/>
      <c r="M11" s="28"/>
      <c r="N11" s="28"/>
    </row>
    <row r="12" customFormat="false" ht="15" hidden="false" customHeight="true" outlineLevel="0" collapsed="false">
      <c r="B12" s="29" t="s">
        <v>15</v>
      </c>
      <c r="C12" s="29"/>
      <c r="D12" s="29"/>
      <c r="E12" s="29"/>
      <c r="F12" s="29"/>
      <c r="G12" s="29"/>
      <c r="H12" s="29"/>
      <c r="I12" s="29"/>
      <c r="J12" s="29"/>
      <c r="K12" s="28"/>
      <c r="L12" s="28"/>
      <c r="M12" s="28"/>
      <c r="N12" s="28"/>
    </row>
    <row r="13" customFormat="false" ht="15" hidden="false" customHeight="false" outlineLevel="0" collapsed="false">
      <c r="B13" s="29"/>
      <c r="C13" s="29"/>
      <c r="D13" s="29"/>
      <c r="E13" s="29"/>
      <c r="F13" s="29"/>
      <c r="G13" s="29"/>
      <c r="H13" s="29"/>
      <c r="I13" s="29"/>
      <c r="J13" s="29"/>
      <c r="K13" s="28"/>
      <c r="L13" s="28"/>
      <c r="M13" s="28"/>
      <c r="N13" s="28"/>
    </row>
    <row r="14" customFormat="false" ht="15" hidden="false" customHeight="false" outlineLevel="0" collapsed="false">
      <c r="C14" s="9"/>
      <c r="D14" s="20"/>
      <c r="E14" s="21"/>
      <c r="F14" s="30"/>
      <c r="G14" s="21"/>
      <c r="H14" s="24"/>
      <c r="I14" s="24"/>
      <c r="J14" s="24"/>
      <c r="K14" s="24"/>
      <c r="L14" s="24"/>
    </row>
    <row r="15" customFormat="false" ht="15" hidden="false" customHeight="true" outlineLevel="0" collapsed="false">
      <c r="A15" s="16"/>
      <c r="B15" s="31" t="s">
        <v>16</v>
      </c>
      <c r="C15" s="31"/>
      <c r="D15" s="31"/>
      <c r="E15" s="31"/>
      <c r="F15" s="32"/>
      <c r="G15" s="33"/>
      <c r="H15" s="33"/>
      <c r="I15" s="33"/>
      <c r="J15" s="33"/>
      <c r="K15" s="33"/>
      <c r="L15" s="34"/>
      <c r="M15" s="34"/>
      <c r="N15" s="35"/>
    </row>
    <row r="16" customFormat="false" ht="17.35" hidden="false" customHeight="true" outlineLevel="0" collapsed="false">
      <c r="A16" s="16"/>
      <c r="B16" s="36" t="s">
        <v>17</v>
      </c>
      <c r="C16" s="36"/>
      <c r="D16" s="36"/>
      <c r="E16" s="36"/>
      <c r="F16" s="37" t="s">
        <v>18</v>
      </c>
      <c r="G16" s="37"/>
      <c r="H16" s="37"/>
      <c r="I16" s="37"/>
      <c r="J16" s="37"/>
      <c r="K16" s="37"/>
      <c r="L16" s="37"/>
      <c r="M16" s="37"/>
      <c r="N16" s="37"/>
      <c r="O16" s="19" t="str">
        <f aca="false">IF(F16="","Не вказано найменування ліцензіата","")</f>
        <v/>
      </c>
    </row>
    <row r="17" customFormat="false" ht="17.35" hidden="false" customHeight="true" outlineLevel="0" collapsed="false">
      <c r="A17" s="16"/>
      <c r="B17" s="38" t="s">
        <v>19</v>
      </c>
      <c r="C17" s="38"/>
      <c r="D17" s="38"/>
      <c r="E17" s="38"/>
      <c r="F17" s="39" t="s">
        <v>20</v>
      </c>
      <c r="G17" s="39"/>
      <c r="H17" s="39"/>
      <c r="I17" s="39"/>
      <c r="J17" s="39"/>
      <c r="K17" s="39"/>
      <c r="L17" s="39"/>
      <c r="M17" s="39"/>
      <c r="N17" s="39"/>
      <c r="O17" s="19" t="str">
        <f aca="false">IF(F17="","Не вказано вебсайт","")</f>
        <v/>
      </c>
    </row>
    <row r="18" customFormat="false" ht="17.35" hidden="false" customHeight="true" outlineLevel="0" collapsed="false">
      <c r="A18" s="16"/>
      <c r="B18" s="38" t="s">
        <v>21</v>
      </c>
      <c r="C18" s="38"/>
      <c r="D18" s="38"/>
      <c r="E18" s="38"/>
      <c r="F18" s="39" t="s">
        <v>22</v>
      </c>
      <c r="G18" s="39"/>
      <c r="H18" s="39"/>
      <c r="I18" s="39"/>
      <c r="J18" s="39"/>
      <c r="K18" s="39"/>
      <c r="L18" s="39"/>
      <c r="M18" s="39"/>
      <c r="N18" s="39"/>
      <c r="O18" s="19" t="str">
        <f aca="false">IF(F18="","Не вказано код ЄДРПОУ","")</f>
        <v/>
      </c>
    </row>
    <row r="19" customFormat="false" ht="17.35" hidden="false" customHeight="true" outlineLevel="0" collapsed="false">
      <c r="A19" s="16"/>
      <c r="B19" s="38" t="s">
        <v>23</v>
      </c>
      <c r="C19" s="38"/>
      <c r="D19" s="38"/>
      <c r="E19" s="38"/>
      <c r="F19" s="40" t="s">
        <v>24</v>
      </c>
      <c r="G19" s="40"/>
      <c r="H19" s="40"/>
      <c r="I19" s="40"/>
      <c r="J19" s="40"/>
      <c r="K19" s="40"/>
      <c r="L19" s="40"/>
      <c r="M19" s="40"/>
      <c r="N19" s="40"/>
      <c r="O19" s="19" t="str">
        <f aca="false">IF(F19="","Не вказано ЕІС код","")</f>
        <v/>
      </c>
    </row>
    <row r="20" customFormat="false" ht="17.35" hidden="false" customHeight="true" outlineLevel="0" collapsed="false">
      <c r="A20" s="16"/>
      <c r="B20" s="36" t="s">
        <v>25</v>
      </c>
      <c r="C20" s="36"/>
      <c r="D20" s="36"/>
      <c r="E20" s="36"/>
      <c r="F20" s="39"/>
      <c r="G20" s="39"/>
      <c r="H20" s="39"/>
      <c r="I20" s="39"/>
      <c r="J20" s="39"/>
      <c r="K20" s="39"/>
      <c r="L20" s="39"/>
      <c r="M20" s="39"/>
      <c r="N20" s="39"/>
      <c r="O20" s="19"/>
    </row>
    <row r="21" customFormat="false" ht="17.35" hidden="false" customHeight="true" outlineLevel="0" collapsed="false">
      <c r="A21" s="16"/>
      <c r="B21" s="41"/>
      <c r="C21" s="42"/>
      <c r="D21" s="43"/>
      <c r="E21" s="43"/>
      <c r="F21" s="44" t="s">
        <v>26</v>
      </c>
      <c r="G21" s="44"/>
      <c r="H21" s="44"/>
      <c r="I21" s="44"/>
      <c r="J21" s="44"/>
      <c r="K21" s="44"/>
      <c r="L21" s="44"/>
      <c r="M21" s="44"/>
      <c r="N21" s="44"/>
      <c r="O21" s="19" t="str">
        <f aca="false">IF(G124="","Не вказано керівника ліцензіата","")</f>
        <v/>
      </c>
      <c r="Q21" s="1"/>
    </row>
    <row r="22" customFormat="false" ht="17.35" hidden="false" customHeight="false" outlineLevel="0" collapsed="false">
      <c r="A22" s="16"/>
      <c r="B22" s="16"/>
      <c r="C22" s="16"/>
      <c r="D22" s="16"/>
      <c r="E22" s="16"/>
      <c r="F22" s="16"/>
      <c r="G22" s="16"/>
      <c r="H22" s="16"/>
      <c r="I22" s="16"/>
      <c r="J22" s="16"/>
      <c r="K22" s="16"/>
      <c r="L22" s="16"/>
      <c r="M22" s="16"/>
      <c r="N22" s="16"/>
      <c r="O22" s="19" t="str">
        <f aca="false">IF(G127="","Не вказано виконавця","")</f>
        <v/>
      </c>
    </row>
    <row r="23" customFormat="false" ht="17.35" hidden="false" customHeight="false" outlineLevel="0" collapsed="false">
      <c r="A23" s="16"/>
      <c r="B23" s="45" t="s">
        <v>27</v>
      </c>
      <c r="C23" s="45"/>
      <c r="D23" s="45"/>
      <c r="E23" s="45"/>
      <c r="F23" s="45"/>
      <c r="G23" s="45"/>
      <c r="H23" s="45"/>
      <c r="I23" s="45"/>
      <c r="J23" s="45"/>
      <c r="K23" s="45"/>
      <c r="L23" s="45"/>
      <c r="M23" s="45"/>
      <c r="N23" s="45"/>
      <c r="O23" s="19" t="str">
        <f aca="false">IF(D130="","Не вказано телефон","")</f>
        <v/>
      </c>
    </row>
    <row r="24" customFormat="false" ht="17.35" hidden="false" customHeight="false" outlineLevel="0" collapsed="false">
      <c r="A24" s="1"/>
      <c r="B24" s="46"/>
      <c r="C24" s="46"/>
      <c r="D24" s="46"/>
      <c r="E24" s="46"/>
      <c r="F24" s="46"/>
      <c r="G24" s="46"/>
      <c r="H24" s="46"/>
      <c r="I24" s="46"/>
      <c r="J24" s="46"/>
      <c r="K24" s="46"/>
      <c r="L24" s="46"/>
      <c r="M24" s="46"/>
      <c r="N24" s="46"/>
      <c r="O24" s="19" t="str">
        <f aca="false">IF(K130="","Не вказано електронну пошту","")</f>
        <v/>
      </c>
    </row>
    <row r="25" customFormat="false" ht="85.05" hidden="false" customHeight="true" outlineLevel="0" collapsed="false">
      <c r="A25" s="1"/>
      <c r="B25" s="47" t="s">
        <v>28</v>
      </c>
      <c r="C25" s="48" t="s">
        <v>29</v>
      </c>
      <c r="D25" s="48"/>
      <c r="E25" s="48"/>
      <c r="F25" s="48"/>
      <c r="G25" s="48"/>
      <c r="H25" s="48"/>
      <c r="I25" s="47" t="s">
        <v>30</v>
      </c>
      <c r="J25" s="47" t="s">
        <v>31</v>
      </c>
      <c r="K25" s="47" t="s">
        <v>32</v>
      </c>
      <c r="L25" s="47" t="s">
        <v>33</v>
      </c>
      <c r="M25" s="47" t="s">
        <v>34</v>
      </c>
      <c r="N25" s="47" t="s">
        <v>35</v>
      </c>
      <c r="O25" s="49"/>
    </row>
    <row r="26" customFormat="false" ht="15" hidden="false" customHeight="true" outlineLevel="0" collapsed="false">
      <c r="A26" s="1"/>
      <c r="B26" s="47" t="s">
        <v>36</v>
      </c>
      <c r="C26" s="47" t="s">
        <v>37</v>
      </c>
      <c r="D26" s="47"/>
      <c r="E26" s="47"/>
      <c r="F26" s="47"/>
      <c r="G26" s="47"/>
      <c r="H26" s="47"/>
      <c r="I26" s="47" t="s">
        <v>38</v>
      </c>
      <c r="J26" s="47" t="n">
        <v>1</v>
      </c>
      <c r="K26" s="47" t="n">
        <v>2</v>
      </c>
      <c r="L26" s="47" t="n">
        <v>3</v>
      </c>
      <c r="M26" s="47" t="n">
        <v>4</v>
      </c>
      <c r="N26" s="47" t="n">
        <v>5</v>
      </c>
    </row>
    <row r="27" customFormat="false" ht="15" hidden="false" customHeight="true" outlineLevel="0" collapsed="false">
      <c r="A27" s="1"/>
      <c r="B27" s="50" t="s">
        <v>39</v>
      </c>
      <c r="C27" s="51" t="s">
        <v>40</v>
      </c>
      <c r="D27" s="51"/>
      <c r="E27" s="51"/>
      <c r="F27" s="51"/>
      <c r="G27" s="51"/>
      <c r="H27" s="51"/>
      <c r="I27" s="52" t="s">
        <v>41</v>
      </c>
      <c r="J27" s="53" t="n">
        <f aca="false">SUM(J28:J36,J39)</f>
        <v>168</v>
      </c>
      <c r="K27" s="54"/>
      <c r="L27" s="55" t="n">
        <f aca="false">IF(SUM(J28:J36,J39)=0,0,(SUMPRODUCT(L28:L36,J28:J36)+L39*J39)/SUM(J28:J36,J39))</f>
        <v>4.55357142857143</v>
      </c>
      <c r="M27" s="56" t="n">
        <f aca="false">SUM(M28:M36,M39)</f>
        <v>0</v>
      </c>
      <c r="N27" s="57" t="n">
        <v>0</v>
      </c>
    </row>
    <row r="28" customFormat="false" ht="36" hidden="false" customHeight="true" outlineLevel="0" collapsed="false">
      <c r="A28" s="1"/>
      <c r="B28" s="50" t="s">
        <v>42</v>
      </c>
      <c r="C28" s="58" t="s">
        <v>43</v>
      </c>
      <c r="D28" s="58"/>
      <c r="E28" s="58"/>
      <c r="F28" s="58"/>
      <c r="G28" s="58"/>
      <c r="H28" s="58"/>
      <c r="I28" s="52" t="s">
        <v>44</v>
      </c>
      <c r="J28" s="59"/>
      <c r="K28" s="60" t="s">
        <v>45</v>
      </c>
      <c r="L28" s="61"/>
      <c r="M28" s="60"/>
      <c r="N28" s="57" t="n">
        <v>0</v>
      </c>
    </row>
    <row r="29" customFormat="false" ht="35.25" hidden="false" customHeight="true" outlineLevel="0" collapsed="false">
      <c r="A29" s="1"/>
      <c r="B29" s="50" t="s">
        <v>46</v>
      </c>
      <c r="C29" s="58" t="s">
        <v>47</v>
      </c>
      <c r="D29" s="58"/>
      <c r="E29" s="58"/>
      <c r="F29" s="58"/>
      <c r="G29" s="58"/>
      <c r="H29" s="58"/>
      <c r="I29" s="52" t="s">
        <v>48</v>
      </c>
      <c r="J29" s="59"/>
      <c r="K29" s="60" t="s">
        <v>45</v>
      </c>
      <c r="L29" s="61"/>
      <c r="M29" s="60"/>
      <c r="N29" s="57" t="n">
        <v>0</v>
      </c>
    </row>
    <row r="30" customFormat="false" ht="33" hidden="false" customHeight="true" outlineLevel="0" collapsed="false">
      <c r="A30" s="1"/>
      <c r="B30" s="50" t="s">
        <v>49</v>
      </c>
      <c r="C30" s="58" t="s">
        <v>50</v>
      </c>
      <c r="D30" s="58"/>
      <c r="E30" s="58"/>
      <c r="F30" s="58"/>
      <c r="G30" s="58"/>
      <c r="H30" s="58"/>
      <c r="I30" s="52" t="s">
        <v>51</v>
      </c>
      <c r="J30" s="59"/>
      <c r="K30" s="60" t="s">
        <v>45</v>
      </c>
      <c r="L30" s="61"/>
      <c r="M30" s="60"/>
      <c r="N30" s="57" t="n">
        <v>0</v>
      </c>
    </row>
    <row r="31" customFormat="false" ht="36.75" hidden="false" customHeight="true" outlineLevel="0" collapsed="false">
      <c r="A31" s="1"/>
      <c r="B31" s="50" t="s">
        <v>52</v>
      </c>
      <c r="C31" s="58" t="s">
        <v>53</v>
      </c>
      <c r="D31" s="58"/>
      <c r="E31" s="58"/>
      <c r="F31" s="58"/>
      <c r="G31" s="58"/>
      <c r="H31" s="58"/>
      <c r="I31" s="52" t="s">
        <v>54</v>
      </c>
      <c r="J31" s="59" t="n">
        <v>161</v>
      </c>
      <c r="K31" s="60" t="s">
        <v>45</v>
      </c>
      <c r="L31" s="61" t="n">
        <v>4.62111801242236</v>
      </c>
      <c r="M31" s="60"/>
      <c r="N31" s="57" t="n">
        <v>0</v>
      </c>
    </row>
    <row r="32" customFormat="false" ht="33" hidden="false" customHeight="true" outlineLevel="0" collapsed="false">
      <c r="A32" s="1"/>
      <c r="B32" s="50" t="s">
        <v>55</v>
      </c>
      <c r="C32" s="62" t="s">
        <v>56</v>
      </c>
      <c r="D32" s="62"/>
      <c r="E32" s="62"/>
      <c r="F32" s="62"/>
      <c r="G32" s="62"/>
      <c r="H32" s="62"/>
      <c r="I32" s="52" t="s">
        <v>57</v>
      </c>
      <c r="J32" s="59"/>
      <c r="K32" s="63" t="s">
        <v>58</v>
      </c>
      <c r="L32" s="61"/>
      <c r="M32" s="60"/>
      <c r="N32" s="57" t="n">
        <v>0</v>
      </c>
    </row>
    <row r="33" customFormat="false" ht="34.5" hidden="false" customHeight="true" outlineLevel="0" collapsed="false">
      <c r="A33" s="1"/>
      <c r="B33" s="50" t="s">
        <v>59</v>
      </c>
      <c r="C33" s="64" t="s">
        <v>60</v>
      </c>
      <c r="D33" s="64"/>
      <c r="E33" s="64"/>
      <c r="F33" s="64"/>
      <c r="G33" s="64"/>
      <c r="H33" s="64"/>
      <c r="I33" s="52" t="s">
        <v>61</v>
      </c>
      <c r="J33" s="59"/>
      <c r="K33" s="60" t="s">
        <v>45</v>
      </c>
      <c r="L33" s="61"/>
      <c r="M33" s="60"/>
      <c r="N33" s="57" t="n">
        <v>0</v>
      </c>
    </row>
    <row r="34" customFormat="false" ht="36.75" hidden="false" customHeight="true" outlineLevel="0" collapsed="false">
      <c r="A34" s="1"/>
      <c r="B34" s="50" t="s">
        <v>62</v>
      </c>
      <c r="C34" s="64" t="s">
        <v>63</v>
      </c>
      <c r="D34" s="64"/>
      <c r="E34" s="64"/>
      <c r="F34" s="64"/>
      <c r="G34" s="64"/>
      <c r="H34" s="64"/>
      <c r="I34" s="52" t="s">
        <v>64</v>
      </c>
      <c r="J34" s="59"/>
      <c r="K34" s="60" t="s">
        <v>58</v>
      </c>
      <c r="L34" s="61"/>
      <c r="M34" s="60"/>
      <c r="N34" s="57" t="n">
        <v>0</v>
      </c>
    </row>
    <row r="35" customFormat="false" ht="39.55" hidden="false" customHeight="true" outlineLevel="0" collapsed="false">
      <c r="A35" s="1"/>
      <c r="B35" s="50" t="s">
        <v>65</v>
      </c>
      <c r="C35" s="62" t="s">
        <v>66</v>
      </c>
      <c r="D35" s="62"/>
      <c r="E35" s="62"/>
      <c r="F35" s="62"/>
      <c r="G35" s="62"/>
      <c r="H35" s="62"/>
      <c r="I35" s="52" t="s">
        <v>67</v>
      </c>
      <c r="J35" s="59"/>
      <c r="K35" s="65" t="s">
        <v>68</v>
      </c>
      <c r="L35" s="61"/>
      <c r="M35" s="60"/>
      <c r="N35" s="57" t="n">
        <v>0</v>
      </c>
    </row>
    <row r="36" customFormat="false" ht="36" hidden="false" customHeight="true" outlineLevel="0" collapsed="false">
      <c r="A36" s="1"/>
      <c r="B36" s="50" t="s">
        <v>69</v>
      </c>
      <c r="C36" s="58" t="s">
        <v>70</v>
      </c>
      <c r="D36" s="58"/>
      <c r="E36" s="58"/>
      <c r="F36" s="58"/>
      <c r="G36" s="58"/>
      <c r="H36" s="58"/>
      <c r="I36" s="52" t="s">
        <v>71</v>
      </c>
      <c r="J36" s="53" t="n">
        <f aca="false">SUM(J37:J38)</f>
        <v>0</v>
      </c>
      <c r="K36" s="54"/>
      <c r="L36" s="55" t="n">
        <f aca="false">IF(SUM(J37:J38)=0,0,SUMPRODUCT(L37:L38,J37:J38)/SUM(J37:J38))</f>
        <v>0</v>
      </c>
      <c r="M36" s="56" t="n">
        <f aca="false">SUM(M37:M38)</f>
        <v>0</v>
      </c>
      <c r="N36" s="57" t="n">
        <v>0</v>
      </c>
    </row>
    <row r="37" customFormat="false" ht="39.55" hidden="false" customHeight="true" outlineLevel="0" collapsed="false">
      <c r="A37" s="1"/>
      <c r="B37" s="50" t="s">
        <v>72</v>
      </c>
      <c r="C37" s="64" t="s">
        <v>73</v>
      </c>
      <c r="D37" s="64"/>
      <c r="E37" s="64"/>
      <c r="F37" s="64"/>
      <c r="G37" s="64"/>
      <c r="H37" s="64"/>
      <c r="I37" s="52" t="s">
        <v>74</v>
      </c>
      <c r="J37" s="59"/>
      <c r="K37" s="60" t="s">
        <v>75</v>
      </c>
      <c r="L37" s="61"/>
      <c r="M37" s="60"/>
      <c r="N37" s="57" t="n">
        <v>0</v>
      </c>
    </row>
    <row r="38" customFormat="false" ht="39.55" hidden="false" customHeight="true" outlineLevel="0" collapsed="false">
      <c r="A38" s="1"/>
      <c r="B38" s="50" t="s">
        <v>76</v>
      </c>
      <c r="C38" s="64" t="s">
        <v>77</v>
      </c>
      <c r="D38" s="64"/>
      <c r="E38" s="64"/>
      <c r="F38" s="64"/>
      <c r="G38" s="64"/>
      <c r="H38" s="64"/>
      <c r="I38" s="52" t="s">
        <v>78</v>
      </c>
      <c r="J38" s="59"/>
      <c r="K38" s="60" t="s">
        <v>79</v>
      </c>
      <c r="L38" s="61"/>
      <c r="M38" s="60"/>
      <c r="N38" s="57" t="n">
        <v>0</v>
      </c>
    </row>
    <row r="39" customFormat="false" ht="15" hidden="false" customHeight="true" outlineLevel="0" collapsed="false">
      <c r="A39" s="1"/>
      <c r="B39" s="50" t="s">
        <v>80</v>
      </c>
      <c r="C39" s="64" t="s">
        <v>81</v>
      </c>
      <c r="D39" s="64"/>
      <c r="E39" s="64"/>
      <c r="F39" s="64"/>
      <c r="G39" s="64"/>
      <c r="H39" s="64"/>
      <c r="I39" s="52" t="s">
        <v>82</v>
      </c>
      <c r="J39" s="53" t="n">
        <f aca="false">SUM(J40:J41)</f>
        <v>7</v>
      </c>
      <c r="K39" s="54"/>
      <c r="L39" s="55" t="n">
        <f aca="false">IF(SUM(J40:J41)=0,0,SUMPRODUCT(L40:L41,J40:J41)/SUM(J40:J41))</f>
        <v>3</v>
      </c>
      <c r="M39" s="56" t="n">
        <f aca="false">SUM(M40:M41)</f>
        <v>0</v>
      </c>
      <c r="N39" s="57" t="n">
        <v>0</v>
      </c>
    </row>
    <row r="40" customFormat="false" ht="15" hidden="false" customHeight="true" outlineLevel="0" collapsed="false">
      <c r="A40" s="1"/>
      <c r="B40" s="50" t="s">
        <v>83</v>
      </c>
      <c r="C40" s="64" t="s">
        <v>73</v>
      </c>
      <c r="D40" s="64"/>
      <c r="E40" s="64"/>
      <c r="F40" s="64"/>
      <c r="G40" s="64"/>
      <c r="H40" s="64"/>
      <c r="I40" s="52" t="s">
        <v>84</v>
      </c>
      <c r="J40" s="59" t="n">
        <v>7</v>
      </c>
      <c r="K40" s="63" t="s">
        <v>85</v>
      </c>
      <c r="L40" s="61" t="n">
        <v>3</v>
      </c>
      <c r="M40" s="60"/>
      <c r="N40" s="57" t="n">
        <v>0</v>
      </c>
    </row>
    <row r="41" customFormat="false" ht="15" hidden="false" customHeight="true" outlineLevel="0" collapsed="false">
      <c r="A41" s="1"/>
      <c r="B41" s="50" t="s">
        <v>86</v>
      </c>
      <c r="C41" s="66" t="s">
        <v>77</v>
      </c>
      <c r="D41" s="66"/>
      <c r="E41" s="66"/>
      <c r="F41" s="66"/>
      <c r="G41" s="66"/>
      <c r="H41" s="66"/>
      <c r="I41" s="52" t="s">
        <v>87</v>
      </c>
      <c r="J41" s="59"/>
      <c r="K41" s="63" t="s">
        <v>45</v>
      </c>
      <c r="L41" s="61"/>
      <c r="M41" s="60"/>
      <c r="N41" s="57" t="n">
        <v>0</v>
      </c>
    </row>
    <row r="42" customFormat="false" ht="15" hidden="false" customHeight="true" outlineLevel="0" collapsed="false">
      <c r="A42" s="1"/>
      <c r="B42" s="50" t="s">
        <v>88</v>
      </c>
      <c r="C42" s="51" t="s">
        <v>89</v>
      </c>
      <c r="D42" s="51"/>
      <c r="E42" s="51"/>
      <c r="F42" s="51"/>
      <c r="G42" s="51"/>
      <c r="H42" s="51"/>
      <c r="I42" s="52" t="s">
        <v>90</v>
      </c>
      <c r="J42" s="53" t="n">
        <f aca="false">SUM(J43:J46)</f>
        <v>344</v>
      </c>
      <c r="K42" s="54"/>
      <c r="L42" s="55" t="n">
        <f aca="false">IF(SUM(J43:J46)=0,0,SUMPRODUCT(L43:L46,J43:J46)/SUM(J43:J46))</f>
        <v>1.63662790697674</v>
      </c>
      <c r="M42" s="56" t="n">
        <f aca="false">SUM(M43:M46)</f>
        <v>0</v>
      </c>
      <c r="N42" s="57" t="n">
        <v>0</v>
      </c>
    </row>
    <row r="43" customFormat="false" ht="33.75" hidden="false" customHeight="true" outlineLevel="0" collapsed="false">
      <c r="A43" s="1"/>
      <c r="B43" s="50" t="s">
        <v>91</v>
      </c>
      <c r="C43" s="51" t="s">
        <v>92</v>
      </c>
      <c r="D43" s="51"/>
      <c r="E43" s="51"/>
      <c r="F43" s="51"/>
      <c r="G43" s="51"/>
      <c r="H43" s="51"/>
      <c r="I43" s="52" t="s">
        <v>93</v>
      </c>
      <c r="J43" s="59" t="n">
        <v>1</v>
      </c>
      <c r="K43" s="60" t="s">
        <v>45</v>
      </c>
      <c r="L43" s="61" t="n">
        <v>1</v>
      </c>
      <c r="M43" s="60"/>
      <c r="N43" s="57" t="n">
        <v>0</v>
      </c>
    </row>
    <row r="44" customFormat="false" ht="33.75" hidden="false" customHeight="true" outlineLevel="0" collapsed="false">
      <c r="A44" s="1"/>
      <c r="B44" s="50" t="s">
        <v>94</v>
      </c>
      <c r="C44" s="51" t="s">
        <v>95</v>
      </c>
      <c r="D44" s="51"/>
      <c r="E44" s="51"/>
      <c r="F44" s="51"/>
      <c r="G44" s="51"/>
      <c r="H44" s="51"/>
      <c r="I44" s="52" t="s">
        <v>96</v>
      </c>
      <c r="J44" s="59"/>
      <c r="K44" s="60" t="s">
        <v>45</v>
      </c>
      <c r="L44" s="61"/>
      <c r="M44" s="60"/>
      <c r="N44" s="57" t="n">
        <v>0</v>
      </c>
    </row>
    <row r="45" customFormat="false" ht="31.5" hidden="false" customHeight="true" outlineLevel="0" collapsed="false">
      <c r="A45" s="1"/>
      <c r="B45" s="50" t="s">
        <v>97</v>
      </c>
      <c r="C45" s="51" t="s">
        <v>98</v>
      </c>
      <c r="D45" s="51"/>
      <c r="E45" s="51"/>
      <c r="F45" s="51"/>
      <c r="G45" s="51"/>
      <c r="H45" s="51"/>
      <c r="I45" s="52" t="s">
        <v>99</v>
      </c>
      <c r="J45" s="59" t="n">
        <v>264</v>
      </c>
      <c r="K45" s="60" t="s">
        <v>45</v>
      </c>
      <c r="L45" s="61" t="n">
        <v>1.41287878787879</v>
      </c>
      <c r="M45" s="60"/>
      <c r="N45" s="57" t="n">
        <v>0</v>
      </c>
    </row>
    <row r="46" customFormat="false" ht="15" hidden="false" customHeight="true" outlineLevel="0" collapsed="false">
      <c r="A46" s="1"/>
      <c r="B46" s="50" t="s">
        <v>100</v>
      </c>
      <c r="C46" s="51" t="s">
        <v>101</v>
      </c>
      <c r="D46" s="51"/>
      <c r="E46" s="51"/>
      <c r="F46" s="51"/>
      <c r="G46" s="51"/>
      <c r="H46" s="51"/>
      <c r="I46" s="52" t="s">
        <v>102</v>
      </c>
      <c r="J46" s="59" t="n">
        <v>79</v>
      </c>
      <c r="K46" s="60" t="s">
        <v>45</v>
      </c>
      <c r="L46" s="61" t="n">
        <v>2.39240506329114</v>
      </c>
      <c r="M46" s="60"/>
      <c r="N46" s="57" t="n">
        <v>0</v>
      </c>
    </row>
    <row r="47" customFormat="false" ht="15" hidden="false" customHeight="true" outlineLevel="0" collapsed="false">
      <c r="A47" s="1"/>
      <c r="B47" s="50" t="s">
        <v>103</v>
      </c>
      <c r="C47" s="67" t="s">
        <v>104</v>
      </c>
      <c r="D47" s="67"/>
      <c r="E47" s="67"/>
      <c r="F47" s="67"/>
      <c r="G47" s="67"/>
      <c r="H47" s="67"/>
      <c r="I47" s="52" t="s">
        <v>105</v>
      </c>
      <c r="J47" s="53" t="n">
        <f aca="false">SUM(J48,J49,J52)</f>
        <v>212</v>
      </c>
      <c r="K47" s="54"/>
      <c r="L47" s="55" t="n">
        <f aca="false">IF(SUM(J48:J49,J52)=0,0,(L48*J48+L49*J49+L52*J52)/SUM(J48:J49,J52))</f>
        <v>1.05660377358491</v>
      </c>
      <c r="M47" s="56" t="n">
        <f aca="false">SUM(M48,M49,M52)</f>
        <v>0</v>
      </c>
      <c r="N47" s="57" t="n">
        <v>0</v>
      </c>
    </row>
    <row r="48" customFormat="false" ht="33.75" hidden="false" customHeight="true" outlineLevel="0" collapsed="false">
      <c r="A48" s="1"/>
      <c r="B48" s="50" t="s">
        <v>106</v>
      </c>
      <c r="C48" s="67" t="s">
        <v>107</v>
      </c>
      <c r="D48" s="67"/>
      <c r="E48" s="67"/>
      <c r="F48" s="67"/>
      <c r="G48" s="67"/>
      <c r="H48" s="67"/>
      <c r="I48" s="52" t="s">
        <v>108</v>
      </c>
      <c r="J48" s="59"/>
      <c r="K48" s="60" t="s">
        <v>109</v>
      </c>
      <c r="L48" s="61"/>
      <c r="M48" s="60"/>
      <c r="N48" s="57" t="n">
        <v>0</v>
      </c>
    </row>
    <row r="49" customFormat="false" ht="36" hidden="false" customHeight="true" outlineLevel="0" collapsed="false">
      <c r="A49" s="1"/>
      <c r="B49" s="50" t="s">
        <v>110</v>
      </c>
      <c r="C49" s="67" t="s">
        <v>111</v>
      </c>
      <c r="D49" s="67"/>
      <c r="E49" s="67"/>
      <c r="F49" s="67"/>
      <c r="G49" s="67"/>
      <c r="H49" s="67"/>
      <c r="I49" s="52" t="s">
        <v>112</v>
      </c>
      <c r="J49" s="53" t="n">
        <f aca="false">SUM(J50:J51)</f>
        <v>182</v>
      </c>
      <c r="K49" s="54"/>
      <c r="L49" s="55" t="n">
        <f aca="false">IF(SUM(J50:J51)=0,0,SUMPRODUCT(L50:L51,J50:J51)/SUM(J50:J51))</f>
        <v>1.04395604395604</v>
      </c>
      <c r="M49" s="56" t="n">
        <f aca="false">SUM(M50:M51)</f>
        <v>0</v>
      </c>
      <c r="N49" s="57" t="n">
        <v>0</v>
      </c>
    </row>
    <row r="50" customFormat="false" ht="15" hidden="false" customHeight="true" outlineLevel="0" collapsed="false">
      <c r="A50" s="1"/>
      <c r="B50" s="50" t="s">
        <v>113</v>
      </c>
      <c r="C50" s="64" t="s">
        <v>114</v>
      </c>
      <c r="D50" s="64"/>
      <c r="E50" s="64"/>
      <c r="F50" s="64"/>
      <c r="G50" s="64"/>
      <c r="H50" s="64"/>
      <c r="I50" s="52" t="s">
        <v>115</v>
      </c>
      <c r="J50" s="59" t="n">
        <v>175</v>
      </c>
      <c r="K50" s="60" t="s">
        <v>116</v>
      </c>
      <c r="L50" s="61" t="n">
        <v>1.02285714285714</v>
      </c>
      <c r="M50" s="60"/>
      <c r="N50" s="57" t="n">
        <v>0</v>
      </c>
    </row>
    <row r="51" customFormat="false" ht="15" hidden="false" customHeight="true" outlineLevel="0" collapsed="false">
      <c r="A51" s="1"/>
      <c r="B51" s="50" t="s">
        <v>117</v>
      </c>
      <c r="C51" s="66" t="s">
        <v>77</v>
      </c>
      <c r="D51" s="66"/>
      <c r="E51" s="66"/>
      <c r="F51" s="66"/>
      <c r="G51" s="66"/>
      <c r="H51" s="66"/>
      <c r="I51" s="52" t="s">
        <v>118</v>
      </c>
      <c r="J51" s="59" t="n">
        <v>7</v>
      </c>
      <c r="K51" s="60" t="s">
        <v>119</v>
      </c>
      <c r="L51" s="61" t="n">
        <v>1.57142857142857</v>
      </c>
      <c r="M51" s="60"/>
      <c r="N51" s="57" t="n">
        <v>0</v>
      </c>
    </row>
    <row r="52" customFormat="false" ht="36.75" hidden="false" customHeight="true" outlineLevel="0" collapsed="false">
      <c r="A52" s="1"/>
      <c r="B52" s="50" t="s">
        <v>120</v>
      </c>
      <c r="C52" s="68" t="s">
        <v>121</v>
      </c>
      <c r="D52" s="68"/>
      <c r="E52" s="68"/>
      <c r="F52" s="68"/>
      <c r="G52" s="68"/>
      <c r="H52" s="68"/>
      <c r="I52" s="52" t="s">
        <v>122</v>
      </c>
      <c r="J52" s="53" t="n">
        <f aca="false">SUM(J53:J54)</f>
        <v>30</v>
      </c>
      <c r="K52" s="54"/>
      <c r="L52" s="55" t="n">
        <f aca="false">IF(SUM(J53:J54)=0,0,SUMPRODUCT(L53:L54,J53:J54)/SUM(J53:J54))</f>
        <v>1.13333333333333</v>
      </c>
      <c r="M52" s="56" t="n">
        <f aca="false">SUM(M53:M54)</f>
        <v>0</v>
      </c>
      <c r="N52" s="57" t="n">
        <v>0</v>
      </c>
    </row>
    <row r="53" customFormat="false" ht="15" hidden="false" customHeight="true" outlineLevel="0" collapsed="false">
      <c r="A53" s="1"/>
      <c r="B53" s="50" t="s">
        <v>123</v>
      </c>
      <c r="C53" s="64" t="s">
        <v>73</v>
      </c>
      <c r="D53" s="64"/>
      <c r="E53" s="64"/>
      <c r="F53" s="64"/>
      <c r="G53" s="64"/>
      <c r="H53" s="64"/>
      <c r="I53" s="52" t="s">
        <v>124</v>
      </c>
      <c r="J53" s="69" t="n">
        <v>28</v>
      </c>
      <c r="K53" s="63" t="s">
        <v>85</v>
      </c>
      <c r="L53" s="61" t="n">
        <v>1.14285714285714</v>
      </c>
      <c r="M53" s="70"/>
      <c r="N53" s="57" t="n">
        <v>0</v>
      </c>
    </row>
    <row r="54" customFormat="false" ht="15" hidden="false" customHeight="true" outlineLevel="0" collapsed="false">
      <c r="A54" s="1"/>
      <c r="B54" s="50" t="s">
        <v>125</v>
      </c>
      <c r="C54" s="66" t="s">
        <v>77</v>
      </c>
      <c r="D54" s="66"/>
      <c r="E54" s="66"/>
      <c r="F54" s="66"/>
      <c r="G54" s="66"/>
      <c r="H54" s="66"/>
      <c r="I54" s="52" t="s">
        <v>126</v>
      </c>
      <c r="J54" s="71" t="n">
        <v>2</v>
      </c>
      <c r="K54" s="63" t="s">
        <v>45</v>
      </c>
      <c r="L54" s="61" t="n">
        <v>1</v>
      </c>
      <c r="M54" s="72"/>
      <c r="N54" s="57" t="n">
        <v>0</v>
      </c>
    </row>
    <row r="55" customFormat="false" ht="15" hidden="false" customHeight="true" outlineLevel="0" collapsed="false">
      <c r="A55" s="1"/>
      <c r="B55" s="50" t="s">
        <v>127</v>
      </c>
      <c r="C55" s="64" t="s">
        <v>128</v>
      </c>
      <c r="D55" s="64"/>
      <c r="E55" s="64"/>
      <c r="F55" s="64"/>
      <c r="G55" s="64"/>
      <c r="H55" s="64"/>
      <c r="I55" s="52" t="s">
        <v>129</v>
      </c>
      <c r="J55" s="53" t="n">
        <f aca="false">SUM(J56,J59)</f>
        <v>0</v>
      </c>
      <c r="K55" s="54"/>
      <c r="L55" s="55" t="n">
        <f aca="false">IF(SUM(J56,J59)=0,0,(L56*J56+L59*J59)/SUM(J56,J59))</f>
        <v>0</v>
      </c>
      <c r="M55" s="56" t="n">
        <f aca="false">SUM(M56,M59)</f>
        <v>0</v>
      </c>
      <c r="N55" s="57" t="n">
        <v>0</v>
      </c>
    </row>
    <row r="56" customFormat="false" ht="15" hidden="false" customHeight="true" outlineLevel="0" collapsed="false">
      <c r="A56" s="1"/>
      <c r="B56" s="50" t="s">
        <v>130</v>
      </c>
      <c r="C56" s="58" t="s">
        <v>131</v>
      </c>
      <c r="D56" s="58"/>
      <c r="E56" s="58"/>
      <c r="F56" s="58"/>
      <c r="G56" s="58"/>
      <c r="H56" s="58"/>
      <c r="I56" s="52" t="s">
        <v>132</v>
      </c>
      <c r="J56" s="53" t="n">
        <f aca="false">SUM(J57:J58)</f>
        <v>0</v>
      </c>
      <c r="K56" s="54"/>
      <c r="L56" s="55" t="n">
        <f aca="false">IF(SUM(J57:J58)=0,0,SUMPRODUCT(L57:L58,J57:J58)/SUM(J57:J58))</f>
        <v>0</v>
      </c>
      <c r="M56" s="56" t="n">
        <f aca="false">SUM(M57:M58)</f>
        <v>0</v>
      </c>
      <c r="N56" s="57" t="n">
        <v>0</v>
      </c>
    </row>
    <row r="57" customFormat="false" ht="15" hidden="false" customHeight="true" outlineLevel="0" collapsed="false">
      <c r="A57" s="1"/>
      <c r="B57" s="50" t="s">
        <v>133</v>
      </c>
      <c r="C57" s="64" t="s">
        <v>73</v>
      </c>
      <c r="D57" s="64"/>
      <c r="E57" s="64"/>
      <c r="F57" s="64"/>
      <c r="G57" s="64"/>
      <c r="H57" s="64"/>
      <c r="I57" s="52" t="s">
        <v>134</v>
      </c>
      <c r="J57" s="71"/>
      <c r="K57" s="60" t="s">
        <v>116</v>
      </c>
      <c r="L57" s="61"/>
      <c r="M57" s="73"/>
      <c r="N57" s="57" t="n">
        <v>0</v>
      </c>
    </row>
    <row r="58" customFormat="false" ht="15" hidden="false" customHeight="true" outlineLevel="0" collapsed="false">
      <c r="A58" s="1"/>
      <c r="B58" s="50" t="s">
        <v>135</v>
      </c>
      <c r="C58" s="66" t="s">
        <v>77</v>
      </c>
      <c r="D58" s="66"/>
      <c r="E58" s="66"/>
      <c r="F58" s="66"/>
      <c r="G58" s="66"/>
      <c r="H58" s="66"/>
      <c r="I58" s="52" t="s">
        <v>136</v>
      </c>
      <c r="J58" s="71"/>
      <c r="K58" s="60" t="s">
        <v>119</v>
      </c>
      <c r="L58" s="61"/>
      <c r="M58" s="72"/>
      <c r="N58" s="57" t="n">
        <v>0</v>
      </c>
    </row>
    <row r="59" customFormat="false" ht="15" hidden="false" customHeight="true" outlineLevel="0" collapsed="false">
      <c r="A59" s="1"/>
      <c r="B59" s="50" t="s">
        <v>137</v>
      </c>
      <c r="C59" s="62" t="s">
        <v>138</v>
      </c>
      <c r="D59" s="62"/>
      <c r="E59" s="62"/>
      <c r="F59" s="62"/>
      <c r="G59" s="62"/>
      <c r="H59" s="62"/>
      <c r="I59" s="52" t="s">
        <v>139</v>
      </c>
      <c r="J59" s="74"/>
      <c r="K59" s="63" t="s">
        <v>85</v>
      </c>
      <c r="L59" s="61"/>
      <c r="M59" s="73"/>
      <c r="N59" s="57" t="n">
        <v>0</v>
      </c>
    </row>
    <row r="60" customFormat="false" ht="15" hidden="false" customHeight="true" outlineLevel="0" collapsed="false">
      <c r="A60" s="1"/>
      <c r="B60" s="50" t="s">
        <v>140</v>
      </c>
      <c r="C60" s="67" t="s">
        <v>141</v>
      </c>
      <c r="D60" s="67"/>
      <c r="E60" s="67"/>
      <c r="F60" s="67"/>
      <c r="G60" s="67"/>
      <c r="H60" s="67"/>
      <c r="I60" s="52" t="s">
        <v>142</v>
      </c>
      <c r="J60" s="53" t="n">
        <f aca="false">SUM(J61:J63)</f>
        <v>0</v>
      </c>
      <c r="K60" s="54"/>
      <c r="L60" s="55" t="n">
        <f aca="false">IF(SUM(J61:J63)=0,0,SUMPRODUCT(L61:L63,J61:J63)/SUM(J61:J63))</f>
        <v>0</v>
      </c>
      <c r="M60" s="56" t="n">
        <f aca="false">SUM(M61:M63)</f>
        <v>0</v>
      </c>
      <c r="N60" s="57" t="n">
        <v>0</v>
      </c>
    </row>
    <row r="61" customFormat="false" ht="32.25" hidden="false" customHeight="true" outlineLevel="0" collapsed="false">
      <c r="A61" s="1"/>
      <c r="B61" s="50" t="s">
        <v>143</v>
      </c>
      <c r="C61" s="62" t="s">
        <v>144</v>
      </c>
      <c r="D61" s="62"/>
      <c r="E61" s="62"/>
      <c r="F61" s="62"/>
      <c r="G61" s="62"/>
      <c r="H61" s="62"/>
      <c r="I61" s="52" t="s">
        <v>145</v>
      </c>
      <c r="J61" s="71"/>
      <c r="K61" s="63" t="s">
        <v>146</v>
      </c>
      <c r="L61" s="75"/>
      <c r="M61" s="73"/>
      <c r="N61" s="57" t="n">
        <v>0</v>
      </c>
    </row>
    <row r="62" customFormat="false" ht="32.25" hidden="false" customHeight="true" outlineLevel="0" collapsed="false">
      <c r="A62" s="1"/>
      <c r="B62" s="50" t="s">
        <v>147</v>
      </c>
      <c r="C62" s="62" t="s">
        <v>148</v>
      </c>
      <c r="D62" s="62"/>
      <c r="E62" s="62"/>
      <c r="F62" s="62"/>
      <c r="G62" s="62"/>
      <c r="H62" s="62"/>
      <c r="I62" s="52" t="s">
        <v>149</v>
      </c>
      <c r="J62" s="71"/>
      <c r="K62" s="63" t="s">
        <v>45</v>
      </c>
      <c r="L62" s="75"/>
      <c r="M62" s="73"/>
      <c r="N62" s="57" t="n">
        <v>0</v>
      </c>
    </row>
    <row r="63" customFormat="false" ht="32.25" hidden="false" customHeight="true" outlineLevel="0" collapsed="false">
      <c r="A63" s="1"/>
      <c r="B63" s="50" t="s">
        <v>150</v>
      </c>
      <c r="C63" s="62" t="s">
        <v>151</v>
      </c>
      <c r="D63" s="62"/>
      <c r="E63" s="62"/>
      <c r="F63" s="62"/>
      <c r="G63" s="62"/>
      <c r="H63" s="62"/>
      <c r="I63" s="52" t="s">
        <v>152</v>
      </c>
      <c r="J63" s="71"/>
      <c r="K63" s="63" t="s">
        <v>45</v>
      </c>
      <c r="L63" s="75"/>
      <c r="M63" s="73"/>
      <c r="N63" s="57" t="n">
        <v>0</v>
      </c>
    </row>
    <row r="64" customFormat="false" ht="34.5" hidden="false" customHeight="true" outlineLevel="0" collapsed="false">
      <c r="A64" s="1"/>
      <c r="B64" s="50" t="s">
        <v>153</v>
      </c>
      <c r="C64" s="62" t="s">
        <v>154</v>
      </c>
      <c r="D64" s="62"/>
      <c r="E64" s="62"/>
      <c r="F64" s="62"/>
      <c r="G64" s="62"/>
      <c r="H64" s="62"/>
      <c r="I64" s="52" t="s">
        <v>155</v>
      </c>
      <c r="J64" s="53" t="n">
        <f aca="false">SUM(J65:J67)</f>
        <v>427</v>
      </c>
      <c r="K64" s="54"/>
      <c r="L64" s="55" t="n">
        <f aca="false">IF(SUM(J65:J67)=0,0,SUMPRODUCT(L65:L67,J65:J67)/SUM(J65:J67))</f>
        <v>9.68384074941452</v>
      </c>
      <c r="M64" s="56" t="n">
        <f aca="false">SUM(M65:M67)</f>
        <v>0</v>
      </c>
      <c r="N64" s="57" t="n">
        <v>0</v>
      </c>
    </row>
    <row r="65" customFormat="false" ht="33.75" hidden="false" customHeight="true" outlineLevel="0" collapsed="false">
      <c r="A65" s="1"/>
      <c r="B65" s="50" t="s">
        <v>156</v>
      </c>
      <c r="C65" s="62" t="s">
        <v>157</v>
      </c>
      <c r="D65" s="62"/>
      <c r="E65" s="62"/>
      <c r="F65" s="62"/>
      <c r="G65" s="62"/>
      <c r="H65" s="62"/>
      <c r="I65" s="52" t="s">
        <v>158</v>
      </c>
      <c r="J65" s="71" t="n">
        <v>359</v>
      </c>
      <c r="K65" s="60" t="s">
        <v>159</v>
      </c>
      <c r="L65" s="75" t="n">
        <v>10.924791086351</v>
      </c>
      <c r="M65" s="72"/>
      <c r="N65" s="57" t="n">
        <v>0</v>
      </c>
    </row>
    <row r="66" customFormat="false" ht="22.5" hidden="false" customHeight="true" outlineLevel="0" collapsed="false">
      <c r="A66" s="1"/>
      <c r="B66" s="50" t="s">
        <v>160</v>
      </c>
      <c r="C66" s="62" t="s">
        <v>161</v>
      </c>
      <c r="D66" s="62"/>
      <c r="E66" s="62"/>
      <c r="F66" s="62"/>
      <c r="G66" s="62"/>
      <c r="H66" s="62"/>
      <c r="I66" s="52" t="s">
        <v>162</v>
      </c>
      <c r="J66" s="71" t="n">
        <v>65</v>
      </c>
      <c r="K66" s="60" t="s">
        <v>85</v>
      </c>
      <c r="L66" s="75" t="n">
        <v>3.13846153846154</v>
      </c>
      <c r="M66" s="72"/>
      <c r="N66" s="57" t="n">
        <v>0</v>
      </c>
    </row>
    <row r="67" customFormat="false" ht="27" hidden="false" customHeight="true" outlineLevel="0" collapsed="false">
      <c r="A67" s="1"/>
      <c r="B67" s="50" t="s">
        <v>163</v>
      </c>
      <c r="C67" s="62" t="s">
        <v>164</v>
      </c>
      <c r="D67" s="62"/>
      <c r="E67" s="62"/>
      <c r="F67" s="62"/>
      <c r="G67" s="62"/>
      <c r="H67" s="62"/>
      <c r="I67" s="52" t="s">
        <v>165</v>
      </c>
      <c r="J67" s="71" t="n">
        <v>3</v>
      </c>
      <c r="K67" s="60" t="s">
        <v>58</v>
      </c>
      <c r="L67" s="75" t="n">
        <v>3</v>
      </c>
      <c r="M67" s="72"/>
      <c r="N67" s="57" t="n">
        <v>0</v>
      </c>
    </row>
    <row r="68" customFormat="false" ht="51" hidden="false" customHeight="true" outlineLevel="0" collapsed="false">
      <c r="A68" s="1"/>
      <c r="B68" s="50" t="s">
        <v>166</v>
      </c>
      <c r="C68" s="62" t="s">
        <v>167</v>
      </c>
      <c r="D68" s="62"/>
      <c r="E68" s="62"/>
      <c r="F68" s="62"/>
      <c r="G68" s="62"/>
      <c r="H68" s="62"/>
      <c r="I68" s="52" t="s">
        <v>168</v>
      </c>
      <c r="J68" s="71"/>
      <c r="K68" s="60" t="s">
        <v>169</v>
      </c>
      <c r="L68" s="75"/>
      <c r="M68" s="72"/>
      <c r="N68" s="57" t="n">
        <v>0</v>
      </c>
    </row>
    <row r="69" customFormat="false" ht="15" hidden="false" customHeight="true" outlineLevel="0" collapsed="false">
      <c r="A69" s="1"/>
      <c r="B69" s="48" t="s">
        <v>170</v>
      </c>
      <c r="C69" s="48"/>
      <c r="D69" s="48"/>
      <c r="E69" s="48"/>
      <c r="F69" s="48"/>
      <c r="G69" s="48"/>
      <c r="H69" s="48"/>
      <c r="I69" s="52" t="s">
        <v>171</v>
      </c>
      <c r="J69" s="53" t="n">
        <f aca="false">J27+J42+J47+J55+J60+J64+J68</f>
        <v>1151</v>
      </c>
      <c r="K69" s="54"/>
      <c r="L69" s="54"/>
      <c r="M69" s="56" t="n">
        <f aca="false">M27+M42+M47+M55+M60+M64+M68</f>
        <v>0</v>
      </c>
      <c r="N69" s="57" t="n">
        <v>0</v>
      </c>
    </row>
    <row r="70" customFormat="false" ht="15" hidden="false" customHeight="false" outlineLevel="0" collapsed="false">
      <c r="A70" s="1"/>
      <c r="B70" s="76"/>
      <c r="C70" s="76"/>
      <c r="D70" s="76"/>
      <c r="E70" s="76"/>
      <c r="F70" s="76"/>
      <c r="G70" s="76"/>
      <c r="H70" s="76"/>
      <c r="I70" s="77"/>
      <c r="J70" s="78"/>
      <c r="K70" s="76"/>
      <c r="L70" s="76"/>
      <c r="M70" s="79"/>
      <c r="N70" s="79"/>
    </row>
    <row r="71" customFormat="false" ht="15" hidden="false" customHeight="false" outlineLevel="0" collapsed="false">
      <c r="A71" s="1"/>
      <c r="B71" s="80" t="n">
        <v>2</v>
      </c>
      <c r="C71" s="80"/>
      <c r="D71" s="80"/>
      <c r="E71" s="80"/>
      <c r="F71" s="80"/>
      <c r="G71" s="80"/>
      <c r="H71" s="80"/>
      <c r="I71" s="80"/>
      <c r="J71" s="80"/>
      <c r="K71" s="80"/>
      <c r="L71" s="80"/>
      <c r="M71" s="80"/>
      <c r="N71" s="80"/>
    </row>
    <row r="72" customFormat="false" ht="15" hidden="false" customHeight="true" outlineLevel="0" collapsed="false">
      <c r="A72" s="1"/>
      <c r="B72" s="81" t="s">
        <v>172</v>
      </c>
      <c r="C72" s="81"/>
      <c r="D72" s="81"/>
      <c r="E72" s="81"/>
      <c r="F72" s="81"/>
      <c r="G72" s="81"/>
      <c r="H72" s="81"/>
      <c r="I72" s="81"/>
      <c r="J72" s="81"/>
      <c r="K72" s="81"/>
      <c r="L72" s="81"/>
      <c r="M72" s="81"/>
      <c r="N72" s="81"/>
    </row>
    <row r="73" customFormat="false" ht="15" hidden="false" customHeight="true" outlineLevel="0" collapsed="false">
      <c r="A73" s="1"/>
      <c r="B73" s="82" t="s">
        <v>173</v>
      </c>
      <c r="C73" s="82"/>
      <c r="D73" s="82"/>
      <c r="E73" s="82"/>
      <c r="F73" s="82"/>
      <c r="G73" s="82"/>
      <c r="H73" s="82"/>
      <c r="I73" s="82"/>
      <c r="J73" s="82"/>
      <c r="K73" s="82"/>
      <c r="L73" s="82"/>
      <c r="M73" s="82"/>
      <c r="N73" s="82"/>
    </row>
    <row r="74" customFormat="false" ht="15" hidden="false" customHeight="false" outlineLevel="0" collapsed="false">
      <c r="A74" s="1"/>
      <c r="B74" s="83"/>
      <c r="C74" s="84"/>
      <c r="D74" s="85"/>
      <c r="E74" s="85"/>
      <c r="F74" s="85"/>
      <c r="G74" s="85"/>
      <c r="H74" s="85"/>
      <c r="I74" s="86"/>
      <c r="K74" s="87"/>
      <c r="L74" s="88"/>
      <c r="M74" s="88"/>
      <c r="N74" s="88"/>
    </row>
    <row r="75" customFormat="false" ht="15" hidden="false" customHeight="false" outlineLevel="0" collapsed="false">
      <c r="A75" s="1"/>
      <c r="B75" s="83"/>
      <c r="C75" s="84"/>
      <c r="D75" s="85"/>
      <c r="E75" s="85"/>
      <c r="F75" s="85"/>
      <c r="G75" s="85"/>
      <c r="H75" s="85"/>
      <c r="I75" s="86"/>
      <c r="K75" s="87"/>
      <c r="L75" s="88"/>
      <c r="M75" s="88"/>
      <c r="N75" s="88"/>
    </row>
    <row r="76" customFormat="false" ht="64.9" hidden="false" customHeight="true" outlineLevel="0" collapsed="false">
      <c r="A76" s="1"/>
      <c r="B76" s="89" t="s">
        <v>174</v>
      </c>
      <c r="C76" s="48" t="s">
        <v>175</v>
      </c>
      <c r="D76" s="48"/>
      <c r="E76" s="48"/>
      <c r="F76" s="48"/>
      <c r="G76" s="48"/>
      <c r="H76" s="48"/>
      <c r="I76" s="48" t="s">
        <v>30</v>
      </c>
      <c r="J76" s="48" t="s">
        <v>176</v>
      </c>
      <c r="K76" s="48" t="s">
        <v>177</v>
      </c>
      <c r="L76" s="88"/>
      <c r="M76" s="88"/>
      <c r="N76" s="88"/>
    </row>
    <row r="77" customFormat="false" ht="15" hidden="false" customHeight="true" outlineLevel="0" collapsed="false">
      <c r="A77" s="1"/>
      <c r="B77" s="48" t="s">
        <v>36</v>
      </c>
      <c r="C77" s="48" t="s">
        <v>37</v>
      </c>
      <c r="D77" s="48"/>
      <c r="E77" s="48"/>
      <c r="F77" s="48"/>
      <c r="G77" s="48"/>
      <c r="H77" s="90" t="s">
        <v>38</v>
      </c>
      <c r="I77" s="91" t="s">
        <v>178</v>
      </c>
      <c r="J77" s="48" t="n">
        <v>1</v>
      </c>
      <c r="K77" s="92" t="n">
        <v>2</v>
      </c>
      <c r="L77" s="88"/>
      <c r="M77" s="88"/>
      <c r="N77" s="88"/>
    </row>
    <row r="78" customFormat="false" ht="46.5" hidden="false" customHeight="true" outlineLevel="0" collapsed="false">
      <c r="A78" s="1"/>
      <c r="B78" s="62" t="s">
        <v>179</v>
      </c>
      <c r="C78" s="50" t="s">
        <v>180</v>
      </c>
      <c r="D78" s="50"/>
      <c r="E78" s="50"/>
      <c r="F78" s="50"/>
      <c r="G78" s="50"/>
      <c r="H78" s="48" t="s">
        <v>45</v>
      </c>
      <c r="I78" s="52" t="s">
        <v>181</v>
      </c>
      <c r="J78" s="60"/>
      <c r="K78" s="63"/>
      <c r="L78" s="88"/>
      <c r="M78" s="88"/>
      <c r="N78" s="88"/>
    </row>
    <row r="79" customFormat="false" ht="38.25" hidden="false" customHeight="true" outlineLevel="0" collapsed="false">
      <c r="A79" s="1"/>
      <c r="B79" s="62" t="s">
        <v>182</v>
      </c>
      <c r="C79" s="50" t="s">
        <v>183</v>
      </c>
      <c r="D79" s="50"/>
      <c r="E79" s="50"/>
      <c r="F79" s="50"/>
      <c r="G79" s="50"/>
      <c r="H79" s="48" t="s">
        <v>45</v>
      </c>
      <c r="I79" s="52" t="s">
        <v>184</v>
      </c>
      <c r="J79" s="60"/>
      <c r="K79" s="63"/>
      <c r="L79" s="88"/>
      <c r="M79" s="88"/>
      <c r="N79" s="88"/>
    </row>
    <row r="80" customFormat="false" ht="36.75" hidden="false" customHeight="true" outlineLevel="0" collapsed="false">
      <c r="A80" s="1"/>
      <c r="B80" s="62" t="s">
        <v>185</v>
      </c>
      <c r="C80" s="50" t="s">
        <v>186</v>
      </c>
      <c r="D80" s="50"/>
      <c r="E80" s="50"/>
      <c r="F80" s="50"/>
      <c r="G80" s="50"/>
      <c r="H80" s="48" t="s">
        <v>45</v>
      </c>
      <c r="I80" s="52" t="s">
        <v>187</v>
      </c>
      <c r="J80" s="60"/>
      <c r="K80" s="63"/>
      <c r="L80" s="88"/>
      <c r="M80" s="88"/>
      <c r="N80" s="88"/>
    </row>
    <row r="81" customFormat="false" ht="36.75" hidden="false" customHeight="true" outlineLevel="0" collapsed="false">
      <c r="A81" s="1"/>
      <c r="B81" s="62" t="s">
        <v>188</v>
      </c>
      <c r="C81" s="50" t="s">
        <v>189</v>
      </c>
      <c r="D81" s="50"/>
      <c r="E81" s="50"/>
      <c r="F81" s="50"/>
      <c r="G81" s="50"/>
      <c r="H81" s="48" t="s">
        <v>45</v>
      </c>
      <c r="I81" s="52" t="s">
        <v>190</v>
      </c>
      <c r="J81" s="60"/>
      <c r="K81" s="63"/>
      <c r="L81" s="88"/>
      <c r="M81" s="88"/>
      <c r="N81" s="88"/>
    </row>
    <row r="82" customFormat="false" ht="45.75" hidden="false" customHeight="true" outlineLevel="0" collapsed="false">
      <c r="A82" s="1"/>
      <c r="B82" s="62" t="s">
        <v>191</v>
      </c>
      <c r="C82" s="50" t="s">
        <v>192</v>
      </c>
      <c r="D82" s="50"/>
      <c r="E82" s="50"/>
      <c r="F82" s="50"/>
      <c r="G82" s="50"/>
      <c r="H82" s="48" t="s">
        <v>58</v>
      </c>
      <c r="I82" s="52" t="s">
        <v>193</v>
      </c>
      <c r="J82" s="60"/>
      <c r="K82" s="63"/>
      <c r="L82" s="88"/>
      <c r="M82" s="88"/>
      <c r="N82" s="88"/>
    </row>
    <row r="83" customFormat="false" ht="46.5" hidden="false" customHeight="true" outlineLevel="0" collapsed="false">
      <c r="A83" s="1"/>
      <c r="B83" s="62" t="s">
        <v>194</v>
      </c>
      <c r="C83" s="50" t="s">
        <v>195</v>
      </c>
      <c r="D83" s="50"/>
      <c r="E83" s="50"/>
      <c r="F83" s="50"/>
      <c r="G83" s="50"/>
      <c r="H83" s="48" t="s">
        <v>45</v>
      </c>
      <c r="I83" s="52" t="s">
        <v>196</v>
      </c>
      <c r="J83" s="60"/>
      <c r="K83" s="63"/>
      <c r="L83" s="88"/>
      <c r="M83" s="88"/>
      <c r="N83" s="88"/>
    </row>
    <row r="84" customFormat="false" ht="32.25" hidden="false" customHeight="true" outlineLevel="0" collapsed="false">
      <c r="A84" s="1"/>
      <c r="B84" s="62" t="s">
        <v>197</v>
      </c>
      <c r="C84" s="50" t="s">
        <v>198</v>
      </c>
      <c r="D84" s="50"/>
      <c r="E84" s="50"/>
      <c r="F84" s="50"/>
      <c r="G84" s="50"/>
      <c r="H84" s="48" t="s">
        <v>58</v>
      </c>
      <c r="I84" s="52" t="s">
        <v>199</v>
      </c>
      <c r="J84" s="60"/>
      <c r="K84" s="63"/>
      <c r="L84" s="88"/>
      <c r="M84" s="88"/>
      <c r="N84" s="88"/>
    </row>
    <row r="85" customFormat="false" ht="26.85" hidden="false" customHeight="true" outlineLevel="0" collapsed="false">
      <c r="A85" s="1"/>
      <c r="B85" s="62" t="s">
        <v>200</v>
      </c>
      <c r="C85" s="50" t="s">
        <v>201</v>
      </c>
      <c r="D85" s="50"/>
      <c r="E85" s="50"/>
      <c r="F85" s="50"/>
      <c r="G85" s="50"/>
      <c r="H85" s="48" t="s">
        <v>68</v>
      </c>
      <c r="I85" s="52" t="s">
        <v>202</v>
      </c>
      <c r="J85" s="60"/>
      <c r="K85" s="63"/>
      <c r="L85" s="88"/>
      <c r="M85" s="88"/>
      <c r="N85" s="88"/>
    </row>
    <row r="86" customFormat="false" ht="32.25" hidden="false" customHeight="true" outlineLevel="0" collapsed="false">
      <c r="A86" s="1"/>
      <c r="B86" s="89" t="s">
        <v>203</v>
      </c>
      <c r="C86" s="50" t="s">
        <v>204</v>
      </c>
      <c r="D86" s="50"/>
      <c r="E86" s="50"/>
      <c r="F86" s="50"/>
      <c r="G86" s="50"/>
      <c r="H86" s="50"/>
      <c r="I86" s="52" t="s">
        <v>205</v>
      </c>
      <c r="J86" s="56" t="n">
        <f aca="false">SUM(J87:J88)</f>
        <v>0</v>
      </c>
      <c r="K86" s="56" t="n">
        <f aca="false">SUM(K87:K88)</f>
        <v>0</v>
      </c>
      <c r="L86" s="88"/>
      <c r="M86" s="88"/>
      <c r="N86" s="88"/>
    </row>
    <row r="87" customFormat="false" ht="37.3" hidden="false" customHeight="true" outlineLevel="0" collapsed="false">
      <c r="A87" s="1"/>
      <c r="B87" s="89" t="s">
        <v>206</v>
      </c>
      <c r="C87" s="50" t="s">
        <v>207</v>
      </c>
      <c r="D87" s="50"/>
      <c r="E87" s="50"/>
      <c r="F87" s="50"/>
      <c r="G87" s="50"/>
      <c r="H87" s="47" t="s">
        <v>75</v>
      </c>
      <c r="I87" s="52" t="s">
        <v>208</v>
      </c>
      <c r="J87" s="60"/>
      <c r="K87" s="63"/>
      <c r="L87" s="88"/>
      <c r="M87" s="88"/>
      <c r="N87" s="88"/>
    </row>
    <row r="88" customFormat="false" ht="37.3" hidden="false" customHeight="true" outlineLevel="0" collapsed="false">
      <c r="A88" s="1"/>
      <c r="B88" s="89" t="s">
        <v>209</v>
      </c>
      <c r="C88" s="50" t="s">
        <v>210</v>
      </c>
      <c r="D88" s="50"/>
      <c r="E88" s="50"/>
      <c r="F88" s="50"/>
      <c r="G88" s="50"/>
      <c r="H88" s="47" t="s">
        <v>79</v>
      </c>
      <c r="I88" s="52" t="s">
        <v>211</v>
      </c>
      <c r="J88" s="60"/>
      <c r="K88" s="63"/>
      <c r="L88" s="88"/>
      <c r="M88" s="88"/>
      <c r="N88" s="88"/>
    </row>
    <row r="89" customFormat="false" ht="15" hidden="false" customHeight="true" outlineLevel="0" collapsed="false">
      <c r="A89" s="1"/>
      <c r="B89" s="62" t="s">
        <v>212</v>
      </c>
      <c r="C89" s="50" t="s">
        <v>213</v>
      </c>
      <c r="D89" s="50"/>
      <c r="E89" s="50"/>
      <c r="F89" s="50"/>
      <c r="G89" s="50"/>
      <c r="H89" s="50"/>
      <c r="I89" s="52" t="s">
        <v>214</v>
      </c>
      <c r="J89" s="56" t="n">
        <f aca="false">SUM(J90:J91)</f>
        <v>0</v>
      </c>
      <c r="K89" s="56" t="n">
        <f aca="false">SUM(K90:K91)</f>
        <v>0</v>
      </c>
      <c r="L89" s="88"/>
      <c r="M89" s="88"/>
      <c r="N89" s="88"/>
    </row>
    <row r="90" customFormat="false" ht="15" hidden="false" customHeight="true" outlineLevel="0" collapsed="false">
      <c r="A90" s="1"/>
      <c r="B90" s="89" t="s">
        <v>215</v>
      </c>
      <c r="C90" s="50" t="s">
        <v>207</v>
      </c>
      <c r="D90" s="50"/>
      <c r="E90" s="50"/>
      <c r="F90" s="50"/>
      <c r="G90" s="50"/>
      <c r="H90" s="48" t="s">
        <v>85</v>
      </c>
      <c r="I90" s="52" t="s">
        <v>216</v>
      </c>
      <c r="J90" s="60"/>
      <c r="K90" s="63"/>
      <c r="L90" s="88"/>
      <c r="M90" s="88"/>
      <c r="N90" s="88"/>
    </row>
    <row r="91" customFormat="false" ht="15" hidden="false" customHeight="true" outlineLevel="0" collapsed="false">
      <c r="A91" s="1"/>
      <c r="B91" s="89" t="s">
        <v>217</v>
      </c>
      <c r="C91" s="50" t="s">
        <v>210</v>
      </c>
      <c r="D91" s="50"/>
      <c r="E91" s="50"/>
      <c r="F91" s="50"/>
      <c r="G91" s="50"/>
      <c r="H91" s="48" t="s">
        <v>45</v>
      </c>
      <c r="I91" s="52" t="s">
        <v>218</v>
      </c>
      <c r="J91" s="60"/>
      <c r="K91" s="63"/>
      <c r="L91" s="88"/>
      <c r="M91" s="88"/>
      <c r="N91" s="88"/>
    </row>
    <row r="92" customFormat="false" ht="36" hidden="false" customHeight="true" outlineLevel="0" collapsed="false">
      <c r="A92" s="1"/>
      <c r="B92" s="62" t="s">
        <v>219</v>
      </c>
      <c r="C92" s="50" t="s">
        <v>220</v>
      </c>
      <c r="D92" s="50"/>
      <c r="E92" s="50"/>
      <c r="F92" s="50"/>
      <c r="G92" s="50"/>
      <c r="H92" s="48" t="s">
        <v>45</v>
      </c>
      <c r="I92" s="52" t="s">
        <v>221</v>
      </c>
      <c r="J92" s="60"/>
      <c r="K92" s="63"/>
      <c r="L92" s="88"/>
      <c r="M92" s="88"/>
      <c r="N92" s="88"/>
    </row>
    <row r="93" customFormat="false" ht="36.75" hidden="false" customHeight="true" outlineLevel="0" collapsed="false">
      <c r="A93" s="1"/>
      <c r="B93" s="62" t="s">
        <v>222</v>
      </c>
      <c r="C93" s="50" t="s">
        <v>223</v>
      </c>
      <c r="D93" s="50"/>
      <c r="E93" s="50"/>
      <c r="F93" s="50"/>
      <c r="G93" s="50"/>
      <c r="H93" s="48" t="s">
        <v>45</v>
      </c>
      <c r="I93" s="52" t="s">
        <v>224</v>
      </c>
      <c r="J93" s="60"/>
      <c r="K93" s="63"/>
      <c r="L93" s="88"/>
      <c r="M93" s="88"/>
      <c r="N93" s="88"/>
    </row>
    <row r="94" customFormat="false" ht="47.25" hidden="false" customHeight="true" outlineLevel="0" collapsed="false">
      <c r="A94" s="1"/>
      <c r="B94" s="62" t="s">
        <v>225</v>
      </c>
      <c r="C94" s="50" t="s">
        <v>226</v>
      </c>
      <c r="D94" s="50"/>
      <c r="E94" s="50"/>
      <c r="F94" s="50"/>
      <c r="G94" s="50"/>
      <c r="H94" s="48" t="s">
        <v>45</v>
      </c>
      <c r="I94" s="52" t="s">
        <v>227</v>
      </c>
      <c r="J94" s="60"/>
      <c r="K94" s="63"/>
      <c r="L94" s="88"/>
      <c r="M94" s="88"/>
      <c r="N94" s="88"/>
    </row>
    <row r="95" customFormat="false" ht="21.75" hidden="false" customHeight="true" outlineLevel="0" collapsed="false">
      <c r="A95" s="1"/>
      <c r="B95" s="62" t="s">
        <v>228</v>
      </c>
      <c r="C95" s="50" t="s">
        <v>229</v>
      </c>
      <c r="D95" s="50"/>
      <c r="E95" s="50"/>
      <c r="F95" s="50"/>
      <c r="G95" s="50"/>
      <c r="H95" s="48" t="s">
        <v>45</v>
      </c>
      <c r="I95" s="52" t="s">
        <v>230</v>
      </c>
      <c r="J95" s="60"/>
      <c r="K95" s="63"/>
      <c r="L95" s="88"/>
      <c r="M95" s="88"/>
      <c r="N95" s="88"/>
    </row>
    <row r="96" customFormat="false" ht="50.25" hidden="false" customHeight="true" outlineLevel="0" collapsed="false">
      <c r="A96" s="1"/>
      <c r="B96" s="62" t="s">
        <v>231</v>
      </c>
      <c r="C96" s="50" t="s">
        <v>232</v>
      </c>
      <c r="D96" s="50"/>
      <c r="E96" s="50"/>
      <c r="F96" s="50"/>
      <c r="G96" s="50"/>
      <c r="H96" s="48" t="s">
        <v>109</v>
      </c>
      <c r="I96" s="52" t="s">
        <v>233</v>
      </c>
      <c r="J96" s="60" t="n">
        <v>6000</v>
      </c>
      <c r="K96" s="63" t="n">
        <v>10</v>
      </c>
      <c r="L96" s="88"/>
      <c r="M96" s="88"/>
      <c r="N96" s="88"/>
    </row>
    <row r="97" customFormat="false" ht="33" hidden="false" customHeight="true" outlineLevel="0" collapsed="false">
      <c r="A97" s="1"/>
      <c r="B97" s="62" t="s">
        <v>234</v>
      </c>
      <c r="C97" s="50" t="s">
        <v>235</v>
      </c>
      <c r="D97" s="50"/>
      <c r="E97" s="50"/>
      <c r="F97" s="50"/>
      <c r="G97" s="50"/>
      <c r="H97" s="50"/>
      <c r="I97" s="52" t="s">
        <v>236</v>
      </c>
      <c r="J97" s="56" t="n">
        <f aca="false">SUM(J98:J99)</f>
        <v>0</v>
      </c>
      <c r="K97" s="56" t="n">
        <f aca="false">SUM(K98:K99)</f>
        <v>0</v>
      </c>
      <c r="L97" s="88"/>
      <c r="M97" s="88"/>
      <c r="N97" s="88"/>
    </row>
    <row r="98" customFormat="false" ht="15" hidden="false" customHeight="true" outlineLevel="0" collapsed="false">
      <c r="A98" s="1"/>
      <c r="B98" s="89" t="s">
        <v>237</v>
      </c>
      <c r="C98" s="50" t="s">
        <v>207</v>
      </c>
      <c r="D98" s="50"/>
      <c r="E98" s="50"/>
      <c r="F98" s="50"/>
      <c r="G98" s="50"/>
      <c r="H98" s="48" t="s">
        <v>116</v>
      </c>
      <c r="I98" s="52" t="s">
        <v>238</v>
      </c>
      <c r="J98" s="60"/>
      <c r="K98" s="63"/>
      <c r="L98" s="88"/>
      <c r="M98" s="88"/>
      <c r="N98" s="88"/>
    </row>
    <row r="99" customFormat="false" ht="15" hidden="false" customHeight="true" outlineLevel="0" collapsed="false">
      <c r="A99" s="1"/>
      <c r="B99" s="89" t="s">
        <v>239</v>
      </c>
      <c r="C99" s="50" t="s">
        <v>210</v>
      </c>
      <c r="D99" s="50"/>
      <c r="E99" s="50"/>
      <c r="F99" s="50"/>
      <c r="G99" s="50"/>
      <c r="H99" s="48" t="s">
        <v>119</v>
      </c>
      <c r="I99" s="52" t="s">
        <v>240</v>
      </c>
      <c r="J99" s="60"/>
      <c r="K99" s="63"/>
      <c r="L99" s="88"/>
      <c r="M99" s="88"/>
      <c r="N99" s="88"/>
    </row>
    <row r="100" customFormat="false" ht="24" hidden="false" customHeight="true" outlineLevel="0" collapsed="false">
      <c r="A100" s="1"/>
      <c r="B100" s="62" t="s">
        <v>241</v>
      </c>
      <c r="C100" s="50" t="s">
        <v>242</v>
      </c>
      <c r="D100" s="50"/>
      <c r="E100" s="50"/>
      <c r="F100" s="50"/>
      <c r="G100" s="50"/>
      <c r="H100" s="50"/>
      <c r="I100" s="52" t="s">
        <v>243</v>
      </c>
      <c r="J100" s="56" t="n">
        <f aca="false">SUM(J101:J102)</f>
        <v>0</v>
      </c>
      <c r="K100" s="56" t="n">
        <f aca="false">SUM(K101:K102)</f>
        <v>0</v>
      </c>
      <c r="L100" s="88"/>
      <c r="M100" s="88"/>
      <c r="N100" s="88"/>
    </row>
    <row r="101" customFormat="false" ht="15" hidden="false" customHeight="true" outlineLevel="0" collapsed="false">
      <c r="A101" s="1"/>
      <c r="B101" s="89" t="s">
        <v>244</v>
      </c>
      <c r="C101" s="50" t="s">
        <v>207</v>
      </c>
      <c r="D101" s="50"/>
      <c r="E101" s="50"/>
      <c r="F101" s="50"/>
      <c r="G101" s="50"/>
      <c r="H101" s="48" t="s">
        <v>85</v>
      </c>
      <c r="I101" s="52" t="s">
        <v>245</v>
      </c>
      <c r="J101" s="60"/>
      <c r="K101" s="63"/>
      <c r="L101" s="88"/>
      <c r="M101" s="88"/>
      <c r="N101" s="88"/>
    </row>
    <row r="102" customFormat="false" ht="15" hidden="false" customHeight="true" outlineLevel="0" collapsed="false">
      <c r="A102" s="1"/>
      <c r="B102" s="89" t="s">
        <v>246</v>
      </c>
      <c r="C102" s="50" t="s">
        <v>210</v>
      </c>
      <c r="D102" s="50"/>
      <c r="E102" s="50"/>
      <c r="F102" s="50"/>
      <c r="G102" s="50"/>
      <c r="H102" s="48" t="s">
        <v>45</v>
      </c>
      <c r="I102" s="52" t="s">
        <v>247</v>
      </c>
      <c r="J102" s="60"/>
      <c r="K102" s="63"/>
      <c r="L102" s="88"/>
      <c r="M102" s="88"/>
      <c r="N102" s="88"/>
    </row>
    <row r="103" customFormat="false" ht="15" hidden="false" customHeight="true" outlineLevel="0" collapsed="false">
      <c r="A103" s="1"/>
      <c r="B103" s="62" t="s">
        <v>248</v>
      </c>
      <c r="C103" s="50" t="s">
        <v>249</v>
      </c>
      <c r="D103" s="50"/>
      <c r="E103" s="50"/>
      <c r="F103" s="50"/>
      <c r="G103" s="50"/>
      <c r="H103" s="50"/>
      <c r="I103" s="52" t="s">
        <v>250</v>
      </c>
      <c r="J103" s="56" t="n">
        <f aca="false">SUM(J104:J105)</f>
        <v>0</v>
      </c>
      <c r="K103" s="56" t="n">
        <f aca="false">SUM(K104:K105)</f>
        <v>0</v>
      </c>
      <c r="L103" s="88"/>
      <c r="M103" s="88"/>
      <c r="N103" s="88"/>
    </row>
    <row r="104" customFormat="false" ht="15" hidden="false" customHeight="true" outlineLevel="0" collapsed="false">
      <c r="A104" s="1"/>
      <c r="B104" s="89" t="s">
        <v>251</v>
      </c>
      <c r="C104" s="50" t="s">
        <v>207</v>
      </c>
      <c r="D104" s="50"/>
      <c r="E104" s="50"/>
      <c r="F104" s="50"/>
      <c r="G104" s="50"/>
      <c r="H104" s="48" t="s">
        <v>116</v>
      </c>
      <c r="I104" s="52" t="s">
        <v>252</v>
      </c>
      <c r="J104" s="60"/>
      <c r="K104" s="63"/>
      <c r="L104" s="88"/>
      <c r="M104" s="88"/>
      <c r="N104" s="88"/>
    </row>
    <row r="105" customFormat="false" ht="15" hidden="false" customHeight="true" outlineLevel="0" collapsed="false">
      <c r="A105" s="1"/>
      <c r="B105" s="89" t="s">
        <v>253</v>
      </c>
      <c r="C105" s="50" t="s">
        <v>210</v>
      </c>
      <c r="D105" s="50"/>
      <c r="E105" s="50"/>
      <c r="F105" s="50"/>
      <c r="G105" s="50"/>
      <c r="H105" s="48" t="s">
        <v>119</v>
      </c>
      <c r="I105" s="52" t="s">
        <v>254</v>
      </c>
      <c r="J105" s="60"/>
      <c r="K105" s="63"/>
      <c r="L105" s="88"/>
      <c r="M105" s="88"/>
      <c r="N105" s="88"/>
    </row>
    <row r="106" customFormat="false" ht="15" hidden="false" customHeight="true" outlineLevel="0" collapsed="false">
      <c r="A106" s="1"/>
      <c r="B106" s="62" t="s">
        <v>255</v>
      </c>
      <c r="C106" s="50" t="s">
        <v>256</v>
      </c>
      <c r="D106" s="50"/>
      <c r="E106" s="50"/>
      <c r="F106" s="50"/>
      <c r="G106" s="50"/>
      <c r="H106" s="48" t="s">
        <v>85</v>
      </c>
      <c r="I106" s="52" t="s">
        <v>257</v>
      </c>
      <c r="J106" s="60"/>
      <c r="K106" s="63"/>
      <c r="L106" s="88"/>
      <c r="M106" s="88"/>
      <c r="N106" s="88"/>
    </row>
    <row r="107" customFormat="false" ht="33.75" hidden="false" customHeight="true" outlineLevel="0" collapsed="false">
      <c r="A107" s="1"/>
      <c r="B107" s="62" t="s">
        <v>258</v>
      </c>
      <c r="C107" s="50" t="s">
        <v>259</v>
      </c>
      <c r="D107" s="50"/>
      <c r="E107" s="50"/>
      <c r="F107" s="50"/>
      <c r="G107" s="50"/>
      <c r="H107" s="48" t="s">
        <v>146</v>
      </c>
      <c r="I107" s="52" t="s">
        <v>260</v>
      </c>
      <c r="J107" s="60"/>
      <c r="K107" s="63"/>
      <c r="L107" s="88"/>
      <c r="M107" s="88"/>
      <c r="N107" s="88"/>
    </row>
    <row r="108" customFormat="false" ht="30.75" hidden="false" customHeight="true" outlineLevel="0" collapsed="false">
      <c r="A108" s="1"/>
      <c r="B108" s="62" t="s">
        <v>261</v>
      </c>
      <c r="C108" s="50" t="s">
        <v>262</v>
      </c>
      <c r="D108" s="50"/>
      <c r="E108" s="50"/>
      <c r="F108" s="50"/>
      <c r="G108" s="50"/>
      <c r="H108" s="48" t="s">
        <v>45</v>
      </c>
      <c r="I108" s="52" t="s">
        <v>263</v>
      </c>
      <c r="J108" s="60"/>
      <c r="K108" s="63"/>
      <c r="L108" s="88"/>
      <c r="M108" s="88"/>
      <c r="N108" s="88"/>
    </row>
    <row r="109" customFormat="false" ht="45.75" hidden="false" customHeight="true" outlineLevel="0" collapsed="false">
      <c r="A109" s="1"/>
      <c r="B109" s="62" t="s">
        <v>264</v>
      </c>
      <c r="C109" s="50" t="s">
        <v>265</v>
      </c>
      <c r="D109" s="50"/>
      <c r="E109" s="50"/>
      <c r="F109" s="50"/>
      <c r="G109" s="50"/>
      <c r="H109" s="48" t="s">
        <v>45</v>
      </c>
      <c r="I109" s="52" t="s">
        <v>266</v>
      </c>
      <c r="J109" s="60"/>
      <c r="K109" s="63"/>
      <c r="L109" s="88"/>
      <c r="M109" s="88"/>
      <c r="N109" s="88"/>
    </row>
    <row r="110" customFormat="false" ht="15" hidden="false" customHeight="true" outlineLevel="0" collapsed="false">
      <c r="A110" s="1"/>
      <c r="B110" s="89" t="s">
        <v>267</v>
      </c>
      <c r="C110" s="50" t="s">
        <v>268</v>
      </c>
      <c r="D110" s="50"/>
      <c r="E110" s="50"/>
      <c r="F110" s="50"/>
      <c r="G110" s="50"/>
      <c r="H110" s="50"/>
      <c r="I110" s="52" t="s">
        <v>269</v>
      </c>
      <c r="J110" s="56" t="n">
        <f aca="false">SUM(J111:J113)</f>
        <v>0</v>
      </c>
      <c r="K110" s="56" t="n">
        <f aca="false">SUM(K111:K113)</f>
        <v>0</v>
      </c>
      <c r="L110" s="88"/>
      <c r="M110" s="88"/>
      <c r="N110" s="88"/>
    </row>
    <row r="111" customFormat="false" ht="51.75" hidden="false" customHeight="true" outlineLevel="0" collapsed="false">
      <c r="A111" s="1"/>
      <c r="B111" s="89" t="s">
        <v>270</v>
      </c>
      <c r="C111" s="50" t="s">
        <v>271</v>
      </c>
      <c r="D111" s="50"/>
      <c r="E111" s="50"/>
      <c r="F111" s="50"/>
      <c r="G111" s="50"/>
      <c r="H111" s="48" t="s">
        <v>159</v>
      </c>
      <c r="I111" s="52" t="s">
        <v>272</v>
      </c>
      <c r="J111" s="60"/>
      <c r="K111" s="63"/>
      <c r="L111" s="88"/>
      <c r="M111" s="88"/>
      <c r="N111" s="88"/>
    </row>
    <row r="112" customFormat="false" ht="39.75" hidden="false" customHeight="true" outlineLevel="0" collapsed="false">
      <c r="A112" s="1"/>
      <c r="B112" s="89" t="s">
        <v>273</v>
      </c>
      <c r="C112" s="50" t="s">
        <v>274</v>
      </c>
      <c r="D112" s="50"/>
      <c r="E112" s="50"/>
      <c r="F112" s="50"/>
      <c r="G112" s="50"/>
      <c r="H112" s="48" t="s">
        <v>85</v>
      </c>
      <c r="I112" s="52" t="s">
        <v>275</v>
      </c>
      <c r="J112" s="60"/>
      <c r="K112" s="63"/>
      <c r="L112" s="88"/>
      <c r="M112" s="88"/>
      <c r="N112" s="88"/>
    </row>
    <row r="113" customFormat="false" ht="33.75" hidden="false" customHeight="true" outlineLevel="0" collapsed="false">
      <c r="A113" s="1"/>
      <c r="B113" s="89" t="s">
        <v>276</v>
      </c>
      <c r="C113" s="50" t="s">
        <v>277</v>
      </c>
      <c r="D113" s="50"/>
      <c r="E113" s="50"/>
      <c r="F113" s="50"/>
      <c r="G113" s="50"/>
      <c r="H113" s="48" t="s">
        <v>58</v>
      </c>
      <c r="I113" s="52" t="s">
        <v>278</v>
      </c>
      <c r="J113" s="60"/>
      <c r="K113" s="63"/>
      <c r="L113" s="88"/>
      <c r="M113" s="88"/>
      <c r="N113" s="88"/>
    </row>
    <row r="114" customFormat="false" ht="66" hidden="false" customHeight="true" outlineLevel="0" collapsed="false">
      <c r="A114" s="1"/>
      <c r="B114" s="89" t="s">
        <v>279</v>
      </c>
      <c r="C114" s="50" t="s">
        <v>280</v>
      </c>
      <c r="D114" s="50"/>
      <c r="E114" s="50"/>
      <c r="F114" s="50"/>
      <c r="G114" s="50"/>
      <c r="H114" s="48" t="s">
        <v>169</v>
      </c>
      <c r="I114" s="52" t="s">
        <v>281</v>
      </c>
      <c r="J114" s="60"/>
      <c r="K114" s="63"/>
      <c r="L114" s="88"/>
      <c r="M114" s="88"/>
      <c r="N114" s="88"/>
    </row>
    <row r="115" customFormat="false" ht="15" hidden="false" customHeight="true" outlineLevel="0" collapsed="false">
      <c r="A115" s="1"/>
      <c r="B115" s="48" t="s">
        <v>170</v>
      </c>
      <c r="C115" s="48"/>
      <c r="D115" s="48"/>
      <c r="E115" s="48"/>
      <c r="F115" s="48"/>
      <c r="G115" s="48"/>
      <c r="H115" s="48"/>
      <c r="I115" s="52" t="s">
        <v>282</v>
      </c>
      <c r="J115" s="56" t="n">
        <f aca="false">SUM(J78:J86,J89,J92:J97,J100,J106:J110,J114,J103)</f>
        <v>6000</v>
      </c>
      <c r="K115" s="56" t="n">
        <f aca="false">SUM(K78:K86,K89,K92:K97,K100,K106:K110,K114,K103)</f>
        <v>10</v>
      </c>
      <c r="L115" s="88"/>
      <c r="M115" s="88"/>
      <c r="N115" s="88"/>
    </row>
    <row r="116" customFormat="false" ht="15" hidden="false" customHeight="false" outlineLevel="0" collapsed="false">
      <c r="A116" s="1"/>
      <c r="B116" s="93"/>
      <c r="C116" s="93"/>
      <c r="D116" s="93"/>
      <c r="E116" s="93"/>
      <c r="F116" s="93"/>
      <c r="G116" s="93"/>
      <c r="H116" s="93"/>
      <c r="I116" s="86"/>
      <c r="K116" s="87"/>
      <c r="L116" s="88"/>
      <c r="M116" s="88"/>
      <c r="N116" s="88"/>
    </row>
    <row r="117" customFormat="false" ht="15" hidden="false" customHeight="false" outlineLevel="0" collapsed="false">
      <c r="A117" s="1"/>
      <c r="B117" s="1"/>
      <c r="C117" s="94" t="s">
        <v>283</v>
      </c>
      <c r="D117" s="94"/>
      <c r="E117" s="94"/>
      <c r="F117" s="94"/>
      <c r="G117" s="94"/>
      <c r="H117" s="94"/>
      <c r="I117" s="95"/>
    </row>
    <row r="118" customFormat="false" ht="15" hidden="false" customHeight="false" outlineLevel="0" collapsed="false">
      <c r="A118" s="1"/>
      <c r="B118" s="1"/>
      <c r="C118" s="96" t="s">
        <v>284</v>
      </c>
      <c r="D118" s="96"/>
      <c r="E118" s="96"/>
      <c r="F118" s="96"/>
      <c r="G118" s="96"/>
      <c r="H118" s="1"/>
      <c r="I118" s="1"/>
      <c r="J118" s="1"/>
      <c r="K118" s="1"/>
    </row>
    <row r="119" customFormat="false" ht="15" hidden="false" customHeight="false" outlineLevel="0" collapsed="false">
      <c r="A119" s="1"/>
      <c r="B119" s="1"/>
      <c r="C119" s="94" t="s">
        <v>285</v>
      </c>
      <c r="H119" s="1"/>
      <c r="I119" s="1"/>
      <c r="J119" s="1"/>
      <c r="K119" s="1"/>
    </row>
    <row r="120" customFormat="false" ht="15" hidden="false" customHeight="false" outlineLevel="0" collapsed="false">
      <c r="A120" s="1"/>
      <c r="B120" s="1"/>
      <c r="C120" s="96" t="s">
        <v>286</v>
      </c>
      <c r="D120" s="96"/>
      <c r="E120" s="96"/>
      <c r="F120" s="96"/>
      <c r="G120" s="96"/>
      <c r="H120" s="1"/>
      <c r="I120" s="1"/>
      <c r="J120" s="1"/>
      <c r="K120" s="1"/>
    </row>
    <row r="121" customFormat="false" ht="15" hidden="false" customHeight="false" outlineLevel="0" collapsed="false">
      <c r="A121" s="1"/>
      <c r="B121" s="1"/>
      <c r="C121" s="94" t="s">
        <v>287</v>
      </c>
      <c r="D121" s="94"/>
      <c r="E121" s="94"/>
      <c r="F121" s="94"/>
      <c r="G121" s="1"/>
      <c r="H121" s="97"/>
      <c r="I121" s="95"/>
      <c r="J121" s="95"/>
      <c r="K121" s="95"/>
      <c r="L121" s="95"/>
    </row>
    <row r="122" customFormat="false" ht="26.85" hidden="false" customHeight="true" outlineLevel="0" collapsed="false">
      <c r="A122" s="1"/>
      <c r="B122" s="1"/>
      <c r="C122" s="5" t="s">
        <v>288</v>
      </c>
      <c r="D122" s="5"/>
      <c r="E122" s="5"/>
      <c r="F122" s="5"/>
      <c r="G122" s="5"/>
      <c r="H122" s="5"/>
      <c r="I122" s="5"/>
      <c r="J122" s="5"/>
      <c r="K122" s="5"/>
      <c r="L122" s="5"/>
      <c r="M122" s="5"/>
      <c r="N122" s="5"/>
    </row>
    <row r="123" customFormat="false" ht="15" hidden="false" customHeight="false" outlineLevel="0" collapsed="false">
      <c r="A123" s="1"/>
      <c r="B123" s="1"/>
      <c r="C123" s="1"/>
      <c r="D123" s="1"/>
      <c r="E123" s="1"/>
      <c r="F123" s="1"/>
      <c r="G123" s="1"/>
      <c r="H123" s="1"/>
      <c r="I123" s="1"/>
      <c r="J123" s="1"/>
      <c r="K123" s="1"/>
      <c r="L123" s="1"/>
      <c r="M123" s="1"/>
      <c r="N123" s="1"/>
    </row>
    <row r="124" customFormat="false" ht="15" hidden="false" customHeight="false" outlineLevel="0" collapsed="false">
      <c r="A124" s="1"/>
      <c r="B124" s="1"/>
      <c r="C124" s="98" t="s">
        <v>289</v>
      </c>
      <c r="D124" s="98"/>
      <c r="E124" s="98"/>
      <c r="F124" s="98"/>
      <c r="G124" s="99" t="s">
        <v>290</v>
      </c>
      <c r="H124" s="99"/>
      <c r="I124" s="99"/>
      <c r="J124" s="99"/>
    </row>
    <row r="125" customFormat="false" ht="15" hidden="false" customHeight="false" outlineLevel="0" collapsed="false">
      <c r="A125" s="1"/>
      <c r="B125" s="1"/>
      <c r="C125" s="95"/>
      <c r="D125" s="95"/>
      <c r="E125" s="100"/>
      <c r="F125" s="100"/>
      <c r="G125" s="101" t="s">
        <v>291</v>
      </c>
      <c r="H125" s="101"/>
      <c r="I125" s="101"/>
      <c r="J125" s="101"/>
    </row>
    <row r="126" customFormat="false" ht="15" hidden="false" customHeight="false" outlineLevel="0" collapsed="false">
      <c r="A126" s="1"/>
      <c r="B126" s="1"/>
      <c r="C126" s="95"/>
      <c r="D126" s="95"/>
      <c r="E126" s="100"/>
      <c r="F126" s="100"/>
      <c r="G126" s="88"/>
      <c r="H126" s="88"/>
      <c r="I126" s="102"/>
      <c r="J126" s="103"/>
    </row>
    <row r="127" customFormat="false" ht="15" hidden="false" customHeight="false" outlineLevel="0" collapsed="false">
      <c r="A127" s="1"/>
      <c r="B127" s="1"/>
      <c r="C127" s="98" t="s">
        <v>292</v>
      </c>
      <c r="D127" s="98"/>
      <c r="E127" s="98"/>
      <c r="F127" s="98"/>
      <c r="G127" s="99" t="s">
        <v>293</v>
      </c>
      <c r="H127" s="99"/>
      <c r="I127" s="99"/>
      <c r="J127" s="99"/>
    </row>
    <row r="128" customFormat="false" ht="15" hidden="false" customHeight="false" outlineLevel="0" collapsed="false">
      <c r="A128" s="1"/>
      <c r="B128" s="1"/>
      <c r="C128" s="94"/>
      <c r="D128" s="104"/>
      <c r="E128" s="104"/>
      <c r="F128" s="105"/>
      <c r="G128" s="106" t="s">
        <v>291</v>
      </c>
      <c r="H128" s="106"/>
      <c r="I128" s="106"/>
      <c r="J128" s="106"/>
    </row>
    <row r="129" customFormat="false" ht="15" hidden="false" customHeight="false" outlineLevel="0" collapsed="false">
      <c r="A129" s="1"/>
      <c r="B129" s="1"/>
      <c r="C129" s="1"/>
      <c r="D129" s="1"/>
      <c r="E129" s="88"/>
      <c r="F129" s="88"/>
      <c r="G129" s="88"/>
      <c r="H129" s="100"/>
      <c r="I129" s="106"/>
      <c r="J129" s="106"/>
      <c r="K129" s="100"/>
      <c r="L129" s="88"/>
    </row>
    <row r="130" customFormat="false" ht="15" hidden="false" customHeight="false" outlineLevel="0" collapsed="false">
      <c r="A130" s="1"/>
      <c r="B130" s="1"/>
      <c r="C130" s="94" t="s">
        <v>294</v>
      </c>
      <c r="D130" s="107" t="s">
        <v>295</v>
      </c>
      <c r="E130" s="107"/>
      <c r="F130" s="94" t="s">
        <v>296</v>
      </c>
      <c r="G130" s="108"/>
      <c r="H130" s="94"/>
      <c r="I130" s="94" t="s">
        <v>297</v>
      </c>
      <c r="J130" s="105"/>
      <c r="K130" s="107" t="s">
        <v>298</v>
      </c>
      <c r="L130" s="107"/>
      <c r="M130" s="95"/>
    </row>
    <row r="131" customFormat="false" ht="15" hidden="false" customHeight="false" outlineLevel="0" collapsed="false">
      <c r="A131" s="1"/>
      <c r="B131" s="1"/>
      <c r="C131" s="109"/>
      <c r="D131" s="109"/>
      <c r="E131" s="95"/>
      <c r="F131" s="109"/>
      <c r="G131" s="109"/>
      <c r="H131" s="95"/>
      <c r="I131" s="109"/>
      <c r="J131" s="110"/>
      <c r="L131" s="111"/>
      <c r="M131" s="112"/>
    </row>
    <row r="132" customFormat="false" ht="15" hidden="false" customHeight="false" outlineLevel="0" collapsed="false">
      <c r="A132" s="1"/>
      <c r="B132" s="1"/>
      <c r="C132" s="95"/>
      <c r="D132" s="95"/>
      <c r="E132" s="95"/>
      <c r="F132" s="95"/>
      <c r="G132" s="95"/>
      <c r="H132" s="95"/>
      <c r="I132" s="95"/>
      <c r="L132" s="95"/>
      <c r="M132" s="112"/>
    </row>
  </sheetData>
  <mergeCells count="125">
    <mergeCell ref="K1:N1"/>
    <mergeCell ref="K2:N2"/>
    <mergeCell ref="K3:N3"/>
    <mergeCell ref="K4:N4"/>
    <mergeCell ref="B6:N6"/>
    <mergeCell ref="B7:N7"/>
    <mergeCell ref="B10:J10"/>
    <mergeCell ref="K10:N10"/>
    <mergeCell ref="B11:J11"/>
    <mergeCell ref="K11:N13"/>
    <mergeCell ref="B12:J13"/>
    <mergeCell ref="B15:E15"/>
    <mergeCell ref="B16:E16"/>
    <mergeCell ref="F16:N16"/>
    <mergeCell ref="B17:E17"/>
    <mergeCell ref="F17:N17"/>
    <mergeCell ref="B18:E18"/>
    <mergeCell ref="F18:N18"/>
    <mergeCell ref="B19:E19"/>
    <mergeCell ref="F19:N19"/>
    <mergeCell ref="B20:E20"/>
    <mergeCell ref="F20:N20"/>
    <mergeCell ref="F21:N21"/>
    <mergeCell ref="B23:N23"/>
    <mergeCell ref="B24:N24"/>
    <mergeCell ref="C25:H25"/>
    <mergeCell ref="C26:H26"/>
    <mergeCell ref="C27:H27"/>
    <mergeCell ref="C28:H28"/>
    <mergeCell ref="C29:H29"/>
    <mergeCell ref="C30:H30"/>
    <mergeCell ref="C31:H31"/>
    <mergeCell ref="C32:H32"/>
    <mergeCell ref="C33:H33"/>
    <mergeCell ref="C34:H34"/>
    <mergeCell ref="C35:H35"/>
    <mergeCell ref="C36:H36"/>
    <mergeCell ref="C37:H37"/>
    <mergeCell ref="C38:H38"/>
    <mergeCell ref="C39:H39"/>
    <mergeCell ref="C40:H40"/>
    <mergeCell ref="C41:H41"/>
    <mergeCell ref="C42:H42"/>
    <mergeCell ref="C43:H43"/>
    <mergeCell ref="C44:H44"/>
    <mergeCell ref="C45:H45"/>
    <mergeCell ref="C46:H46"/>
    <mergeCell ref="C47:H47"/>
    <mergeCell ref="C48:H48"/>
    <mergeCell ref="C49:H49"/>
    <mergeCell ref="C50:H50"/>
    <mergeCell ref="C51:H51"/>
    <mergeCell ref="C52:H52"/>
    <mergeCell ref="C53:H53"/>
    <mergeCell ref="C54:H54"/>
    <mergeCell ref="C55:H55"/>
    <mergeCell ref="C56:H56"/>
    <mergeCell ref="C57:H57"/>
    <mergeCell ref="C58:H58"/>
    <mergeCell ref="C59:H59"/>
    <mergeCell ref="C60:H60"/>
    <mergeCell ref="C61:H61"/>
    <mergeCell ref="C62:H62"/>
    <mergeCell ref="C63:H63"/>
    <mergeCell ref="C64:H64"/>
    <mergeCell ref="C65:H65"/>
    <mergeCell ref="C66:H66"/>
    <mergeCell ref="C67:H67"/>
    <mergeCell ref="C68:H68"/>
    <mergeCell ref="B69:H69"/>
    <mergeCell ref="B71:N71"/>
    <mergeCell ref="B72:N72"/>
    <mergeCell ref="B73:N73"/>
    <mergeCell ref="C76:H76"/>
    <mergeCell ref="C77:G77"/>
    <mergeCell ref="C78:G78"/>
    <mergeCell ref="C79:G79"/>
    <mergeCell ref="C80:G80"/>
    <mergeCell ref="C81:G81"/>
    <mergeCell ref="C82:G82"/>
    <mergeCell ref="C83:G83"/>
    <mergeCell ref="C84:G84"/>
    <mergeCell ref="C85:G85"/>
    <mergeCell ref="C86:H86"/>
    <mergeCell ref="C87:G87"/>
    <mergeCell ref="C88:G88"/>
    <mergeCell ref="C89:H89"/>
    <mergeCell ref="C90:G90"/>
    <mergeCell ref="C91:G91"/>
    <mergeCell ref="C92:G92"/>
    <mergeCell ref="C93:G93"/>
    <mergeCell ref="C94:G94"/>
    <mergeCell ref="C95:G95"/>
    <mergeCell ref="C96:G96"/>
    <mergeCell ref="C97:H97"/>
    <mergeCell ref="C98:G98"/>
    <mergeCell ref="C99:G99"/>
    <mergeCell ref="C100:H100"/>
    <mergeCell ref="C101:G101"/>
    <mergeCell ref="C102:G102"/>
    <mergeCell ref="C103:H103"/>
    <mergeCell ref="C104:G104"/>
    <mergeCell ref="C105:G105"/>
    <mergeCell ref="C106:G106"/>
    <mergeCell ref="C107:G107"/>
    <mergeCell ref="C108:G108"/>
    <mergeCell ref="C109:G109"/>
    <mergeCell ref="C110:H110"/>
    <mergeCell ref="C111:G111"/>
    <mergeCell ref="C112:G112"/>
    <mergeCell ref="C113:G113"/>
    <mergeCell ref="C114:G114"/>
    <mergeCell ref="B115:H115"/>
    <mergeCell ref="C118:G118"/>
    <mergeCell ref="C120:G120"/>
    <mergeCell ref="C122:N122"/>
    <mergeCell ref="C124:F124"/>
    <mergeCell ref="G124:J124"/>
    <mergeCell ref="G125:J125"/>
    <mergeCell ref="C127:F127"/>
    <mergeCell ref="G127:J127"/>
    <mergeCell ref="G128:J128"/>
    <mergeCell ref="I129:J129"/>
    <mergeCell ref="D130:E130"/>
    <mergeCell ref="K130:L130"/>
  </mergeCells>
  <dataValidations count="4">
    <dataValidation allowBlank="true" errorStyle="stop" operator="between" prompt="Комірка повинна бути заповнена" showDropDown="false" showErrorMessage="true" showInputMessage="true" sqref="F18:N18 JB18:JJ18 SX18:TF18 ACT18:ADB18 AMP18:AMX18 AWL18:AWT18 BGH18:BGP18 BQD18:BQL18 BZZ18:CAH18 CJV18:CKD18 CTR18:CTZ18 DDN18:DDV18 DNJ18:DNR18 DXF18:DXN18 EHB18:EHJ18 EQX18:ERF18 FAT18:FBB18 FKP18:FKX18 FUL18:FUT18 GEH18:GEP18 GOD18:GOL18 GXZ18:GYH18 HHV18:HID18 HRR18:HRZ18 IBN18:IBV18 ILJ18:ILR18 IVF18:IVN18 JFB18:JFJ18 JOX18:JPF18 JYT18:JZB18 KIP18:KIX18 KSL18:KST18 LCH18:LCP18 LMD18:LML18 LVZ18:LWH18 MFV18:MGD18 MPR18:MPZ18 MZN18:MZV18 NJJ18:NJR18 NTF18:NTN18 ODB18:ODJ18 OMX18:ONF18 OWT18:OXB18 PGP18:PGX18 PQL18:PQT18 QAH18:QAP18 QKD18:QKL18 QTZ18:QUH18 RDV18:RED18 RNR18:RNZ18 RXN18:RXV18 SHJ18:SHR18 SRF18:SRN18 TBB18:TBJ18 TKX18:TLF18 TUT18:TVB18 UEP18:UEX18 UOL18:UOT18 UYH18:UYP18 VID18:VIL18 VRZ18:VSH18 WBV18:WCD18 WLR18:WLZ18 WVN18:WVV18" type="textLength">
      <formula1>8</formula1>
      <formula2>10</formula2>
    </dataValidation>
    <dataValidation allowBlank="true" errorStyle="stop" operator="between" prompt="Комірка повинна бути заповнена" showDropDown="false" showErrorMessage="true" showInputMessage="true" sqref="F16:N17 JB16:JJ17 SX16:TF17 ACT16:ADB17 AMP16:AMX17 AWL16:AWT17 BGH16:BGP17 BQD16:BQL17 BZZ16:CAH17 CJV16:CKD17 CTR16:CTZ17 DDN16:DDV17 DNJ16:DNR17 DXF16:DXN17 EHB16:EHJ17 EQX16:ERF17 FAT16:FBB17 FKP16:FKX17 FUL16:FUT17 GEH16:GEP17 GOD16:GOL17 GXZ16:GYH17 HHV16:HID17 HRR16:HRZ17 IBN16:IBV17 ILJ16:ILR17 IVF16:IVN17 JFB16:JFJ17 JOX16:JPF17 JYT16:JZB17 KIP16:KIX17 KSL16:KST17 LCH16:LCP17 LMD16:LML17 LVZ16:LWH17 MFV16:MGD17 MPR16:MPZ17 MZN16:MZV17 NJJ16:NJR17 NTF16:NTN17 ODB16:ODJ17 OMX16:ONF17 OWT16:OXB17 PGP16:PGX17 PQL16:PQT17 QAH16:QAP17 QKD16:QKL17 QTZ16:QUH17 RDV16:RED17 RNR16:RNZ17 RXN16:RXV17 SHJ16:SHR17 SRF16:SRN17 TBB16:TBJ17 TKX16:TLF17 TUT16:TVB17 UEP16:UEX17 UOL16:UOT17 UYH16:UYP17 VID16:VIL17 VRZ16:VSH17 WBV16:WCD17 WLR16:WLZ17 WVN16:WVV17 F19:N20 JB19:JJ20 SX19:TF20 ACT19:ADB20 AMP19:AMX20 AWL19:AWT20 BGH19:BGP20 BQD19:BQL20 BZZ19:CAH20 CJV19:CKD20 CTR19:CTZ20 DDN19:DDV20 DNJ19:DNR20 DXF19:DXN20 EHB19:EHJ20 EQX19:ERF20 FAT19:FBB20 FKP19:FKX20 FUL19:FUT20 GEH19:GEP20 GOD19:GOL20 GXZ19:GYH20 HHV19:HID20 HRR19:HRZ20 IBN19:IBV20 ILJ19:ILR20 IVF19:IVN20 JFB19:JFJ20 JOX19:JPF20 JYT19:JZB20 KIP19:KIX20 KSL19:KST20 LCH19:LCP20 LMD19:LML20 LVZ19:LWH20 MFV19:MGD20 MPR19:MPZ20 MZN19:MZV20 NJJ19:NJR20 NTF19:NTN20 ODB19:ODJ20 OMX19:ONF20 OWT19:OXB20 PGP19:PGX20 PQL19:PQT20 QAH19:QAP20 QKD19:QKL20 QTZ19:QUH20 RDV19:RED20 RNR19:RNZ20 RXN19:RXV20 SHJ19:SHR20 SRF19:SRN20 TBB19:TBJ20 TKX19:TLF20 TUT19:TVB20 UEP19:UEX20 UOL19:UOT20 UYH19:UYP20 VID19:VIL20 VRZ19:VSH20 WBV19:WCD20 WLR19:WLZ20 WVN19:WVV20 G124:J124 JC124:JF124 SY124:TB124 ACU124:ACX124 AMQ124:AMT124 AWM124:AWP124 BGI124:BGL124 BQE124:BQH124 CAA124:CAD124 CJW124:CJZ124 CTS124:CTV124 DDO124:DDR124 DNK124:DNN124 DXG124:DXJ124 EHC124:EHF124 EQY124:ERB124 FAU124:FAX124 FKQ124:FKT124 FUM124:FUP124 GEI124:GEL124 GOE124:GOH124 GYA124:GYD124 HHW124:HHZ124 HRS124:HRV124 IBO124:IBR124 ILK124:ILN124 IVG124:IVJ124 JFC124:JFF124 JOY124:JPB124 JYU124:JYX124 KIQ124:KIT124 KSM124:KSP124 LCI124:LCL124 LME124:LMH124 LWA124:LWD124 MFW124:MFZ124 MPS124:MPV124 MZO124:MZR124 NJK124:NJN124 NTG124:NTJ124 ODC124:ODF124 OMY124:ONB124 OWU124:OWX124 PGQ124:PGT124 PQM124:PQP124 QAI124:QAL124 QKE124:QKH124 QUA124:QUD124 RDW124:RDZ124 RNS124:RNV124 RXO124:RXR124 SHK124:SHN124 SRG124:SRJ124 TBC124:TBF124 TKY124:TLB124 TUU124:TUX124 UEQ124:UET124 UOM124:UOP124 UYI124:UYL124 VIE124:VIH124 VSA124:VSD124 WBW124:WBZ124 WLS124:WLV124 WVO124:WVR124 G127:J127 JC127:JF127 SY127:TB127 ACU127:ACX127 AMQ127:AMT127 AWM127:AWP127 BGI127:BGL127 BQE127:BQH127 CAA127:CAD127 CJW127:CJZ127 CTS127:CTV127 DDO127:DDR127 DNK127:DNN127 DXG127:DXJ127 EHC127:EHF127 EQY127:ERB127 FAU127:FAX127 FKQ127:FKT127 FUM127:FUP127 GEI127:GEL127 GOE127:GOH127 GYA127:GYD127 HHW127:HHZ127 HRS127:HRV127 IBO127:IBR127 ILK127:ILN127 IVG127:IVJ127 JFC127:JFF127 JOY127:JPB127 JYU127:JYX127 KIQ127:KIT127 KSM127:KSP127 LCI127:LCL127 LME127:LMH127 LWA127:LWD127 MFW127:MFZ127 MPS127:MPV127 MZO127:MZR127 NJK127:NJN127 NTG127:NTJ127 ODC127:ODF127 OMY127:ONB127 OWU127:OWX127 PGQ127:PGT127 PQM127:PQP127 QAI127:QAL127 QKE127:QKH127 QUA127:QUD127 RDW127:RDZ127 RNS127:RNV127 RXO127:RXR127 SHK127:SHN127 SRG127:SRJ127 TBC127:TBF127 TKY127:TLB127 TUU127:TUX127 UEQ127:UET127 UOM127:UOP127 UYI127:UYL127 VIE127:VIH127 VSA127:VSD127 WBW127:WBZ127 WLS127:WLV127 WVO127:WVR127 D130:E130 G130 K130:L130 IZ130:JA130 JC130 JG130:JH130 SV130:SW130 SY130 TC130:TD130 ACR130:ACS130 ACU130 ACY130:ACZ130 AMN130:AMO130 AMQ130 AMU130:AMV130 AWJ130:AWK130 AWM130 AWQ130:AWR130 BGF130:BGG130 BGI130 BGM130:BGN130 BQB130:BQC130 BQE130 BQI130:BQJ130 BZX130:BZY130 CAA130 CAE130:CAF130 CJT130:CJU130 CJW130 CKA130:CKB130 CTP130:CTQ130 CTS130 CTW130:CTX130 DDL130:DDM130 DDO130 DDS130:DDT130 DNH130:DNI130 DNK130 DNO130:DNP130 DXD130:DXE130 DXG130 DXK130:DXL130 EGZ130:EHA130 EHC130 EHG130:EHH130 EQV130:EQW130 EQY130 ERC130:ERD130 FAR130:FAS130 FAU130 FAY130:FAZ130 FKN130:FKO130 FKQ130 FKU130:FKV130 FUJ130:FUK130 FUM130 FUQ130:FUR130 GEF130:GEG130 GEI130 GEM130:GEN130 GOB130:GOC130 GOE130 GOI130:GOJ130 GXX130:GXY130 GYA130 GYE130:GYF130 HHT130:HHU130 HHW130 HIA130:HIB130 HRP130:HRQ130 HRS130 HRW130:HRX130 IBL130:IBM130 IBO130 IBS130:IBT130 ILH130:ILI130 ILK130 ILO130:ILP130 IVD130:IVE130 IVG130 IVK130:IVL130 JEZ130:JFA130 JFC130 JFG130:JFH130 JOV130:JOW130 JOY130 JPC130:JPD130 JYR130:JYS130 JYU130 JYY130:JYZ130 KIN130:KIO130 KIQ130 KIU130:KIV130 KSJ130:KSK130 KSM130 KSQ130:KSR130 LCF130:LCG130 LCI130 LCM130:LCN130 LMB130:LMC130 LME130 LMI130:LMJ130 LVX130:LVY130 LWA130 LWE130:LWF130 MFT130:MFU130 MFW130 MGA130:MGB130 MPP130:MPQ130 MPS130 MPW130:MPX130 MZL130:MZM130 MZO130 MZS130:MZT130 NJH130:NJI130 NJK130 NJO130:NJP130 NTD130:NTE130 NTG130 NTK130:NTL130 OCZ130:ODA130 ODC130 ODG130:ODH130 OMV130:OMW130 OMY130 ONC130:OND130 OWR130:OWS130 OWU130 OWY130:OWZ130 PGN130:PGO130 PGQ130 PGU130:PGV130 PQJ130:PQK130 PQM130 PQQ130:PQR130 QAF130:QAG130 QAI130 QAM130:QAN130 QKB130:QKC130 QKE130 QKI130:QKJ130 QTX130:QTY130 QUA130 QUE130:QUF130 RDT130:RDU130 RDW130 REA130:REB130 RNP130:RNQ130 RNS130 RNW130:RNX130 RXL130:RXM130 RXO130 RXS130:RXT130 SHH130:SHI130 SHK130 SHO130:SHP130 SRD130:SRE130 SRG130 SRK130:SRL130 TAZ130:TBA130 TBC130 TBG130:TBH130 TKV130:TKW130 TKY130 TLC130:TLD130 TUR130:TUS130 TUU130 TUY130:TUZ130 UEN130:UEO130 UEQ130 UEU130:UEV130 UOJ130:UOK130 UOM130 UOQ130:UOR130 UYF130:UYG130 UYI130 UYM130:UYN130 VIB130:VIC130 VIE130 VII130:VIJ130 VRX130:VRY130 VSA130 VSE130:VSF130 WBT130:WBU130 WBW130 WCA130:WCB130 WLP130:WLQ130 WLS130 WLW130:WLX130 WVL130:WVM130 WVO130 WVS130:WVT130" type="none">
      <formula1>0</formula1>
      <formula2>0</formula2>
    </dataValidation>
    <dataValidation allowBlank="true" errorStyle="stop" operator="between" showDropDown="false" showErrorMessage="true" showInputMessage="true" sqref="G8 JC8 SY8 ACU8 AMQ8 AWM8 BGI8 BQE8 CAA8 CJW8 CTS8 DDO8 DNK8 DXG8 EHC8 EQY8 FAU8 FKQ8 FUM8 GEI8 GOE8 GYA8 HHW8 HRS8 IBO8 ILK8 IVG8 JFC8 JOY8 JYU8 KIQ8 KSM8 LCI8 LME8 LWA8 MFW8 MPS8 MZO8 NJK8 NTG8 ODC8 OMY8 OWU8 PGQ8 PQM8 QAI8 QKE8 QUA8 RDW8 RNS8 RXO8 SHK8 SRG8 TBC8 TKY8 TUU8 UEQ8 UOM8 UYI8 VIE8 VSA8 WBW8 WLS8 WVO8" type="list">
      <formula1>"І,ІІ,ІІІ,ІV"</formula1>
      <formula2>0</formula2>
    </dataValidation>
    <dataValidation allowBlank="true" errorStyle="stop" operator="between" showDropDown="false" showErrorMessage="true" showInputMessage="true" sqref="I8 JE8 TA8 ACW8 AMS8 AWO8 BGK8 BQG8 CAC8 CJY8 CTU8 DDQ8 DNM8 DXI8 EHE8 ERA8 FAW8 FKS8 FUO8 GEK8 GOG8 GYC8 HHY8 HRU8 IBQ8 ILM8 IVI8 JFE8 JPA8 JYW8 KIS8 KSO8 LCK8 LMG8 LWC8 MFY8 MPU8 MZQ8 NJM8 NTI8 ODE8 ONA8 OWW8 PGS8 PQO8 QAK8 QKG8 QUC8 RDY8 RNU8 RXQ8 SHM8 SRI8 TBE8 TLA8 TUW8 UES8 UOO8 UYK8 VIG8 VSC8 WBY8 WLU8 WVQ8" type="list">
      <formula1>"2023,2024,2025,2026,2027,2028,2029,2030"</formula1>
      <formula2>0</formula2>
    </dataValidation>
  </dataValidations>
  <printOptions headings="false" gridLines="false" gridLinesSet="true" horizontalCentered="false" verticalCentered="false"/>
  <pageMargins left="0.7" right="0.7" top="0.75" bottom="0.75" header="0.511811023622047" footer="0.511811023622047"/>
  <pageSetup paperSize="9" scale="33" fitToWidth="1" fitToHeight="1" pageOrder="downThenOver" orientation="portrait" blackAndWhite="false" draft="false" cellComments="none" horizontalDpi="300" verticalDpi="300" copies="1"/>
  <headerFooter differentFirst="false" differentOddEven="false">
    <oddHeader/>
    <oddFooter/>
  </headerFooter>
  <rowBreaks count="1" manualBreakCount="1">
    <brk id="70" man="true" max="16383" min="0"/>
  </rowBreaks>
</worksheet>
</file>

<file path=docProps/app.xml><?xml version="1.0" encoding="utf-8"?>
<Properties xmlns="http://schemas.openxmlformats.org/officeDocument/2006/extended-properties" xmlns:vt="http://schemas.openxmlformats.org/officeDocument/2006/docPropsVTypes">
  <Template/>
  <TotalTime>0</TotalTime>
  <Application>LibreOffice/24.8.2.1$Windows_X86_64 LibreOffice_project/0f794b6e29741098670a3b95d60478a65d05ef13</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2015-06-05T18:19:34Z</dcterms:created>
  <dc:creator>Ломакіна Ольга Вікторівна</dc:creator>
  <dc:description/>
  <dc:language>uk-UA</dc:language>
  <cp:lastModifiedBy/>
  <dcterms:modified xsi:type="dcterms:W3CDTF">2026-02-09T16:23:34Z</dcterms:modified>
  <cp:revision>1</cp:revision>
  <dc:subject/>
  <dc:title/>
</cp:coreProperties>
</file>

<file path=docProps/custom.xml><?xml version="1.0" encoding="utf-8"?>
<Properties xmlns="http://schemas.openxmlformats.org/officeDocument/2006/custom-properties" xmlns:vt="http://schemas.openxmlformats.org/officeDocument/2006/docPropsVTypes"/>
</file>